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1730"/>
  </bookViews>
  <sheets>
    <sheet name="映射关系 " sheetId="1" r:id="rId1"/>
  </sheets>
  <externalReferences>
    <externalReference r:id="rId2"/>
    <externalReference r:id="rId3"/>
  </externalReferences>
  <definedNames>
    <definedName name="_xlnm._FilterDatabase" localSheetId="0" hidden="1">'映射关系 '!$A$5:$W$369</definedName>
    <definedName name="_xlnm.Print_Titles" localSheetId="0">'映射关系 '!$1:$5</definedName>
    <definedName name="_xlnm.Print_Area" localSheetId="0">'映射关系 '!$A$1:$S$369</definedName>
  </definedNames>
  <calcPr calcId="144525"/>
</workbook>
</file>

<file path=xl/sharedStrings.xml><?xml version="1.0" encoding="utf-8"?>
<sst xmlns="http://schemas.openxmlformats.org/spreadsheetml/2006/main" count="2183" uniqueCount="1417">
  <si>
    <t>眼科类医疗服务价格项目立项指南映射表
（试行）</t>
  </si>
  <si>
    <t>说明：立项指南的项目映射到医保医疗服务项目及国家卫健委2023版技术规范的项目非一一对应关系，且映射表仅作为参考，不作为稽核判定项目内涵的依据。</t>
  </si>
  <si>
    <t>序号</t>
  </si>
  <si>
    <t>项目编码</t>
  </si>
  <si>
    <t>项目名称</t>
  </si>
  <si>
    <t>服务
产出</t>
  </si>
  <si>
    <t>价格
构成</t>
  </si>
  <si>
    <t>计价
单位</t>
  </si>
  <si>
    <t>计价
说明</t>
  </si>
  <si>
    <t>湖南项目编码</t>
  </si>
  <si>
    <t>湖南项目名称</t>
  </si>
  <si>
    <t>项目内涵/服务产出</t>
  </si>
  <si>
    <t>除外
内容</t>
  </si>
  <si>
    <t>一类
价格（在长部省属）</t>
  </si>
  <si>
    <t>同主项目(加收、扩展项）/纳入价格构成</t>
  </si>
  <si>
    <t>国家卫健委2023技术规范</t>
  </si>
  <si>
    <t>同主项目/扩展项/加收项收取</t>
  </si>
  <si>
    <t>纳入价格构成</t>
  </si>
  <si>
    <t>临床诊查类项目</t>
  </si>
  <si>
    <t>012403000010000</t>
  </si>
  <si>
    <t>视力检查费（普通）</t>
  </si>
  <si>
    <t>通过远视力、近视力、光机能（包括光感及光定位）、伪盲检查等多种方式对视力进行检查。</t>
  </si>
  <si>
    <t>所定价格涵盖眼部遮盖、检查、记录、出具结果报告等步骤所需的人力资源和基本物质资源消耗。</t>
  </si>
  <si>
    <t>次</t>
  </si>
  <si>
    <t>普通视力检查</t>
  </si>
  <si>
    <t>含远视力、近视力、光机能(包括光感及光定位)、伪盲检查</t>
  </si>
  <si>
    <t>不分手工、机器检查</t>
  </si>
  <si>
    <t>同主项目</t>
  </si>
  <si>
    <t>FEA1A701
FEA1A702
FEA1A703
FEA1A704</t>
  </si>
  <si>
    <t>普通远视力检查
普通近视力检查
光机能检查
伪盲检查</t>
  </si>
  <si>
    <t>012403000020000</t>
  </si>
  <si>
    <t>视力检查费（特殊）</t>
  </si>
  <si>
    <t>通过各种特殊方式对视力进行检查。</t>
  </si>
  <si>
    <t>所定价格涵盖设备准备、检查、记录、出具结果报告等步骤所需的人力资源和基本物质资源消耗。</t>
  </si>
  <si>
    <t>1.“特殊方式”是指应用图形视力表、点视力表、条栅视力卡、视动性眼球震颤设备的方式进行视力检查。
2.阿姆斯勒(Amsler)表检查按此项目收费。</t>
  </si>
  <si>
    <t>特殊视力检查</t>
  </si>
  <si>
    <t>儿童图形视力表、点视力表、条栅视力卡、视动性眼震仪分别参照执行</t>
  </si>
  <si>
    <t>项</t>
  </si>
  <si>
    <t>每增加一项加收1元</t>
  </si>
  <si>
    <t>FEA1A705
FEA1A706
FET1A701
FEA1A707
FEA1A714
FEA1A715
FEA1C701
FEA1C702</t>
  </si>
  <si>
    <t>特殊视力检查
选择性观看检查
视网膜视力检查
阿姆斯勒(Amsler)表检查
印刷图片对比敏感度检查
对比敏感度仪检查
暗适应测定
明适应测定</t>
  </si>
  <si>
    <t>选择性观看检查</t>
  </si>
  <si>
    <t>视网膜视力检查</t>
  </si>
  <si>
    <t>阿姆斯勒(Amsler)表检查</t>
  </si>
  <si>
    <t>对比敏感度检查</t>
  </si>
  <si>
    <t>暗适应测定</t>
  </si>
  <si>
    <t>含图形及报告</t>
  </si>
  <si>
    <t>明适应测定</t>
  </si>
  <si>
    <t>012403000030000</t>
  </si>
  <si>
    <t>散瞳验光费</t>
  </si>
  <si>
    <t>通过散瞳、电脑、检影等不同方式测量眼睛的屈光状态。</t>
  </si>
  <si>
    <t>所定价格涵盖散瞳、电脑及人工测视力、测瞳距、确定屈光度数、记录、出具结果报告等步骤所需的人力资源和基本物质资源消耗。</t>
  </si>
  <si>
    <t>验光</t>
  </si>
  <si>
    <t>含复验；检影、散瞳、云雾试验、试镜分别参照执行</t>
  </si>
  <si>
    <t>每增加一项加收50%</t>
  </si>
  <si>
    <t>FEA1B703
FEA1B704</t>
  </si>
  <si>
    <t>睫状肌麻痹验光
电脑验光</t>
  </si>
  <si>
    <t>012403000030001</t>
  </si>
  <si>
    <t>散瞳验光费-儿童（加收）</t>
  </si>
  <si>
    <t>012403000040000</t>
  </si>
  <si>
    <t>显然验光费</t>
  </si>
  <si>
    <t>通过反复插试镜片，确定矫正视力度数。</t>
  </si>
  <si>
    <t>所定价格涵盖戴试镜架、插试镜片、调整度数、记录、出具结果报告等步骤所需的人力资源和基本物质资源消耗。</t>
  </si>
  <si>
    <r>
      <rPr>
        <sz val="11"/>
        <color theme="1"/>
        <rFont val="宋体"/>
        <charset val="134"/>
        <scheme val="minor"/>
      </rPr>
      <t>含复验；检影、散瞳、</t>
    </r>
    <r>
      <rPr>
        <sz val="11"/>
        <color rgb="FFFF0000"/>
        <rFont val="宋体"/>
        <charset val="134"/>
        <scheme val="minor"/>
      </rPr>
      <t>云雾试验</t>
    </r>
    <r>
      <rPr>
        <sz val="11"/>
        <color theme="1"/>
        <rFont val="宋体"/>
        <charset val="134"/>
        <scheme val="minor"/>
      </rPr>
      <t>、试镜分别参照执行</t>
    </r>
  </si>
  <si>
    <t>FEA1B702
FEA1D701
FEA1B701</t>
  </si>
  <si>
    <t>显然验光
云雾试验
综合验光</t>
  </si>
  <si>
    <t>012403000040001</t>
  </si>
  <si>
    <t>显然验光费-儿童（加收）</t>
  </si>
  <si>
    <t>012403000050000</t>
  </si>
  <si>
    <t>眼压检查费</t>
  </si>
  <si>
    <t>通过接触或非接触方式进行眼压测量。</t>
  </si>
  <si>
    <t>所定价格涵盖检查、测量、记录、出具结果报告等步骤所需的人力资源和基本物质资源消耗。</t>
  </si>
  <si>
    <t>单侧</t>
  </si>
  <si>
    <t>眼压日曲线描记按照眼压检查实际开展次数收费。地方医保部门根据日均开展次数设置日均费用封顶线。</t>
  </si>
  <si>
    <t>眼压检查</t>
  </si>
  <si>
    <t>指Schiotz眼压计法或电眼压计法</t>
  </si>
  <si>
    <t>非接触眼压计法、压平眼压计法各加收100%</t>
  </si>
  <si>
    <t>FEA1B705
FEA1B708
FEA1B710
FEA1B706
FEA1B707
FEA1B709
FEA1D702
FEA1B712
FEA1B711</t>
  </si>
  <si>
    <t>压陷式眼压测量
动态轮廓眼压测量
回弹式眼压测量
非接触眼压测量
压平眼压测量
电子压平眼压测量
暗室俯卧试验
眼压描记
眼压日曲线描记</t>
  </si>
  <si>
    <t>眼压日曲线检查</t>
  </si>
  <si>
    <t>眼压描记</t>
  </si>
  <si>
    <t>012403000060000</t>
  </si>
  <si>
    <t>眼压检查费
（青光眼激发）</t>
  </si>
  <si>
    <t>指通过各种方式激发眼压升高后进行眼压测量。</t>
  </si>
  <si>
    <t>所定价格涵盖试验准备、眼压测量、诱导、再次测量、记录、出具结果报告等步骤所需的人力资源和基本物质资源消耗。</t>
  </si>
  <si>
    <t>不得与眼压检查费同时收取。</t>
  </si>
  <si>
    <t>青光眼诱导试验</t>
  </si>
  <si>
    <t>饮水、暗室、妥拉苏林等分别参照执行</t>
  </si>
  <si>
    <t>012403000060001</t>
  </si>
  <si>
    <t>眼压检查费（青光眼激发）-饮水试验（加收）</t>
  </si>
  <si>
    <t>003103000370100</t>
  </si>
  <si>
    <t xml:space="preserve">青光眼诱导试验(饮水) </t>
  </si>
  <si>
    <t>012403000070000</t>
  </si>
  <si>
    <t>色觉检查费</t>
  </si>
  <si>
    <t>通过不同方式检查色弱、色盲情况。</t>
  </si>
  <si>
    <t>所定价格涵盖检查、记录、出具结果报告等步骤所需的人力资源和基本物质资源消耗。</t>
  </si>
  <si>
    <t>色觉检查</t>
  </si>
  <si>
    <t>普通图谱法、FM-100Hue测试盒法、色觉仪法分别参照执行</t>
  </si>
  <si>
    <t>FEA1A711
FEA1A712
FEA1A713</t>
  </si>
  <si>
    <t>色觉检查-假同色图谱法
色觉检查-色相排列法
色觉镜色觉检查</t>
  </si>
  <si>
    <t>012403000080000</t>
  </si>
  <si>
    <t>视野检查费</t>
  </si>
  <si>
    <t>通过各种方式对视野进行评估。</t>
  </si>
  <si>
    <t>所定价格涵盖应用视野检查设备、记录、出具结果报告等步骤所需的人力资源和基本物质资源消耗。</t>
  </si>
  <si>
    <t>视野检查</t>
  </si>
  <si>
    <t>指普通视野计</t>
  </si>
  <si>
    <t>电脑视野计加收40元、动态(Goldmann)视野计加收20元</t>
  </si>
  <si>
    <t>FEA1A709
FEA1A708
FEA1A710</t>
  </si>
  <si>
    <t>视野检查-静态法
普通视野计检查
视野检查-动态法</t>
  </si>
  <si>
    <t>012403000090000</t>
  </si>
  <si>
    <t>泪液分泌功能测定费</t>
  </si>
  <si>
    <t>通过各种方式对泪液分泌功能进行测定。</t>
  </si>
  <si>
    <t>所定价格涵盖放置纸条、测定滤纸浸湿长度、记录并分析结果等步骤所需的人力资源和基本物质资源消耗。</t>
  </si>
  <si>
    <t>泪液分泌功能测定</t>
  </si>
  <si>
    <t>FEE1C703
FEE1C704
FEE1D701
FEE1C705
FEE1C706
FEE1C707</t>
  </si>
  <si>
    <t>基础泪液分泌功能测(schirmer'sTest)
反射泪液分泌功能测定
泪液分泌试验
泪液清除率测定
泪液分析测定
泪液渗透压测定</t>
  </si>
  <si>
    <t>溢泪试验</t>
  </si>
  <si>
    <t>012403000100000</t>
  </si>
  <si>
    <t>泪膜分析测定费</t>
  </si>
  <si>
    <t>通过各种方式对泪膜进行分析测定。</t>
  </si>
  <si>
    <t>所定价格涵盖设备准备、检查、记录、分析、出具结果报告等步骤所需的人力资源和基本物质资源消耗。</t>
  </si>
  <si>
    <t>泪膜破裂时间测定</t>
  </si>
  <si>
    <t>FEE1C702
FEE1C701</t>
  </si>
  <si>
    <t>泪膜分析测定
泪膜破裂时间测定</t>
  </si>
  <si>
    <t>012403000110000</t>
  </si>
  <si>
    <t>复视检查费</t>
  </si>
  <si>
    <t>通过各种方式对复视情况进行检查。</t>
  </si>
  <si>
    <t>复视检查</t>
  </si>
  <si>
    <t>FEA1A724
FEA1A721
FEA1A723</t>
  </si>
  <si>
    <t>赫氏(Hess)屏检查
复视检查
Bagolini线状镜检查</t>
  </si>
  <si>
    <t>线状镜检查</t>
  </si>
  <si>
    <t>黑氏(Hess)屏检查</t>
  </si>
  <si>
    <t>012403000110001</t>
  </si>
  <si>
    <t>复视检查费-儿童（加收）</t>
  </si>
  <si>
    <t>012403000120000</t>
  </si>
  <si>
    <t>斜视度测定费</t>
  </si>
  <si>
    <t>通过各种方式测定斜视度数。</t>
  </si>
  <si>
    <t>斜视度测定</t>
  </si>
  <si>
    <t>含九个注视方向双眼分别注视时的斜度，看远及看近</t>
  </si>
  <si>
    <t>FEA1C704
FEA1A722
FEA1D703</t>
  </si>
  <si>
    <t>诊断眼位斜视度测定
三棱镜斜视度检查
马氏杆(Maddox)试验</t>
  </si>
  <si>
    <t>三棱镜检查</t>
  </si>
  <si>
    <t>正切尺检查</t>
  </si>
  <si>
    <t>未定</t>
  </si>
  <si>
    <t>马氏(Maddox)杆试验</t>
  </si>
  <si>
    <t>012403000120001</t>
  </si>
  <si>
    <t>斜视度测定费-儿童（加收）</t>
  </si>
  <si>
    <t>012403000130000</t>
  </si>
  <si>
    <t>角膜地形图检查费</t>
  </si>
  <si>
    <t>通过各种方式或设备检测角膜形态。</t>
  </si>
  <si>
    <t>所定价格涵盖设备准备、扫描、记录、分析、出具结果报告等步骤所需的人力资源和基本物质资源消耗。</t>
  </si>
  <si>
    <t>角膜地形图检查</t>
  </si>
  <si>
    <t>单眼</t>
  </si>
  <si>
    <t>FEH1A702</t>
  </si>
  <si>
    <t>012403000140000</t>
  </si>
  <si>
    <t>角膜曲率测量费</t>
  </si>
  <si>
    <t>通过各种方式或设备测量角膜曲率。</t>
  </si>
  <si>
    <t>所定价格涵盖设备准备、测量、记录、分析、出具结果报告等步骤所需的人力资源和基本物质资源消耗。</t>
  </si>
  <si>
    <t>角膜曲率测量</t>
  </si>
  <si>
    <t>FEH1B701</t>
  </si>
  <si>
    <t>012403000150000</t>
  </si>
  <si>
    <t>角膜/结膜取样费</t>
  </si>
  <si>
    <t>通过各种方式获取角膜、结膜标本。</t>
  </si>
  <si>
    <t>所定价格涵盖取样、送检、处理用物等步骤所需的人力资源和基本物质资源消耗。</t>
  </si>
  <si>
    <t>角膜、结膜分别获取标本可分别计价。</t>
  </si>
  <si>
    <t>结膜印痕细胞检查</t>
  </si>
  <si>
    <t>FEG1A701
FEH1A710
FEH1F701
HEH6U308</t>
  </si>
  <si>
    <t>结膜印痕细胞检查
角膜印迹细胞检查
角膜刮片检查
角膜上皮刮除术</t>
  </si>
  <si>
    <t>角膜刮片检查</t>
  </si>
  <si>
    <t>不含微生物检查</t>
  </si>
  <si>
    <t>结膜囊取材检查</t>
  </si>
  <si>
    <t>012403000160000</t>
  </si>
  <si>
    <t>眼活体细胞检查费</t>
  </si>
  <si>
    <t>通过各种设备观察眼部细胞。</t>
  </si>
  <si>
    <t>眼活体组织检查</t>
  </si>
  <si>
    <t>FEA1A725
FEH1A703</t>
  </si>
  <si>
    <t>共聚焦显微镜眼活体组织检查
角膜内皮镜检查</t>
  </si>
  <si>
    <t>角膜内皮镜检查</t>
  </si>
  <si>
    <t>录象记录按比例加收50%</t>
  </si>
  <si>
    <t>012403000170000</t>
  </si>
  <si>
    <t>牵拉试验费</t>
  </si>
  <si>
    <t>通过牵拉角膜缘外结膜，判断眼球运动、主动肌收缩力量和复视情况。</t>
  </si>
  <si>
    <t>所定价格涵盖牵拉、观察分析、记录、分析、出具结果报告等步骤所需的人力资源和基本物质资源消耗。</t>
  </si>
  <si>
    <t>牵拉试验</t>
  </si>
  <si>
    <t>含有无复视及耐受程度、被动牵拉、主动收缩</t>
  </si>
  <si>
    <t>FEA1D704</t>
  </si>
  <si>
    <t>012403000170001</t>
  </si>
  <si>
    <t>牵拉试验费-儿童（加收）</t>
  </si>
  <si>
    <t>012403000180000</t>
  </si>
  <si>
    <t>上睑下垂检查费</t>
  </si>
  <si>
    <t>通过各种方式判断上睑下垂情况。</t>
  </si>
  <si>
    <t>所定价格涵盖准备、测量、记录、分析、出具结果报告以及必要时滴药等步骤所需的人力资源和基本物质资源消耗。</t>
  </si>
  <si>
    <t>上睑下垂检查</t>
  </si>
  <si>
    <t>FED1D101</t>
  </si>
  <si>
    <t>上睑下垂检查
上睑下垂药物试验</t>
  </si>
  <si>
    <t>012403000190000</t>
  </si>
  <si>
    <t>双眼视觉功能检查费</t>
  </si>
  <si>
    <t>通过人工或设备，评估聚散功能、调节功能和立体视觉。</t>
  </si>
  <si>
    <t>所定价格涵盖设备准备、调节、检查、记录、分析、出具结果报告等步骤所需的人力资源和基本物质资源消耗。</t>
  </si>
  <si>
    <t>主导眼检查</t>
  </si>
  <si>
    <t>FEA1A719
FEA1C705
FEA1C706
FES1A701</t>
  </si>
  <si>
    <t>双眼视觉检查
普通调节集合测定
眼调节功能测定
临界融合频率检查</t>
  </si>
  <si>
    <t>调节/集合测定</t>
  </si>
  <si>
    <t>双眼视觉检查</t>
  </si>
  <si>
    <t>含双眼同时知觉、双眼同时视、双眼融合功能、立体视功能</t>
  </si>
  <si>
    <t>临界融合频率检查</t>
  </si>
  <si>
    <t>012403000190001</t>
  </si>
  <si>
    <t>双眼视觉功能检查费-儿童（加收）</t>
  </si>
  <si>
    <t>012403000200000</t>
  </si>
  <si>
    <t>眼部照相费</t>
  </si>
  <si>
    <t>通过照相机对眼部外观、眼位、眼球运动、眼内结构进行照相。</t>
  </si>
  <si>
    <t>所定价格涵盖设备准备、照相、记录、出具结果报告及必要时散瞳等步骤所需的人力资源和基本物质资源消耗。</t>
  </si>
  <si>
    <t>1.睑板腺、眼前节、眼底可分别计价。
2.婴幼儿指0-3周岁。</t>
  </si>
  <si>
    <t>青光眼视网膜神经纤维层计算机图象分析</t>
  </si>
  <si>
    <t>含计算机图相分析；不含OCT、HRT及SLO</t>
  </si>
  <si>
    <t>增加定量分析加收50%</t>
  </si>
  <si>
    <t>FEA1H701
FED1H701
FEU1H701
FES1H703
FES1A702
FEU1C701
FES1A706
FES1H701</t>
  </si>
  <si>
    <t>眼位照相
睑板腺照相
眼前节照相
眼底照相
免散瞳眼底检查
眼前节形态测定
激光扫描检眼镜眼底检查
视盘立体照相</t>
  </si>
  <si>
    <t>眼位照相</t>
  </si>
  <si>
    <t>眼前段照相</t>
  </si>
  <si>
    <t>眼底照相</t>
  </si>
  <si>
    <t>裂隙灯下眼底视神经立体照相</t>
  </si>
  <si>
    <t>扫描激光眼底检查(SLO)</t>
  </si>
  <si>
    <t>婴幼儿视网膜病变检查加收 50%。（湘医保发〔2024〕54 号）</t>
  </si>
  <si>
    <t>视网膜地形图</t>
  </si>
  <si>
    <t>012403000200001</t>
  </si>
  <si>
    <t>眼部照相费-婴幼儿视网膜病变检查（加收）</t>
  </si>
  <si>
    <t>原计价说明同加收项</t>
  </si>
  <si>
    <t>FET1A704</t>
  </si>
  <si>
    <t>婴幼儿视网膜病变检查</t>
  </si>
  <si>
    <t>012403000200100</t>
  </si>
  <si>
    <t>眼部照相费-视盘立体照相（扩展）</t>
  </si>
  <si>
    <t>012403000200200</t>
  </si>
  <si>
    <t>眼部照相费-眼底自发荧光检查（扩展）</t>
  </si>
  <si>
    <t>FES1A708</t>
  </si>
  <si>
    <t>眼底自发荧光检查</t>
  </si>
  <si>
    <t>012403000210000</t>
  </si>
  <si>
    <t>眼底镜检查费</t>
  </si>
  <si>
    <t>通过眼底镜观察眼底结构。</t>
  </si>
  <si>
    <t>所定价格涵盖设备准备、观察、记录、出具结果报告等步骤所需的人力资源与基本物质资源消耗。</t>
  </si>
  <si>
    <t>注视性质检查</t>
  </si>
  <si>
    <t>FES1A703
FET1A703
FES1A704
FES1A705
FES1A707</t>
  </si>
  <si>
    <t>非散瞳直接检眼镜眼底检查
视网膜裂孔定位检查
前置镜眼底检查
间接眼底镜检查
三面镜眼底检查</t>
  </si>
  <si>
    <t>FEA1A716</t>
  </si>
  <si>
    <t>裂隙灯下眼底检查</t>
  </si>
  <si>
    <t>前置镜、三面镜、视网膜镜分别参照执行</t>
  </si>
  <si>
    <t>眼底检查</t>
  </si>
  <si>
    <t>直接、间接眼底镜法分别参照执行；不含散瞳</t>
  </si>
  <si>
    <t>视网膜裂孔定位检查</t>
  </si>
  <si>
    <t>直接检眼镜观察+测算、双目间接检眼镜观察+巩膜加压法分别参照执行</t>
  </si>
  <si>
    <t>012403000220000</t>
  </si>
  <si>
    <t>眼底血管造影费</t>
  </si>
  <si>
    <t>通过设备获得造影后的眼底血管图像。</t>
  </si>
  <si>
    <t>所定价格涵盖散瞳、注射、拍照、记录、出具结果报告等步骤所需的人力资源和基本物质资源消耗。</t>
  </si>
  <si>
    <t>眼底血管造影</t>
  </si>
  <si>
    <t>眼底荧光血管造影(FFA)、靛青绿血管造影(ICGA)分别参照执行</t>
  </si>
  <si>
    <t>EACEW001
EACEW002</t>
  </si>
  <si>
    <t>吲哚青绿脉络膜血管造影
荧光素眼底血管造影</t>
  </si>
  <si>
    <t>视网膜动脉压测定</t>
  </si>
  <si>
    <t>012403000220100</t>
  </si>
  <si>
    <t>眼底血管造影费-脉络膜血管造影费（扩展）</t>
  </si>
  <si>
    <t>012403000230000</t>
  </si>
  <si>
    <t>眼部电生理检查费</t>
  </si>
  <si>
    <t>通过电生理设备检查视网膜和视神经功能。</t>
  </si>
  <si>
    <t>所定价格涵盖清洁皮肤、放置电极、刺激、采集数据、记录、出具结果报告等步骤所需的人力资源和基本物质资源消耗。</t>
  </si>
  <si>
    <t>1.图形视网膜电流图（P-ERG）、多焦视网膜电图（mf-ERG）、闪光视网膜电流图(F-ERG)、眼电图（EOG）、诱发电位（VEP）分别计价。
2.单侧检查收费最多不超过三次。</t>
  </si>
  <si>
    <t>视网膜电流图(ERG)</t>
  </si>
  <si>
    <t>图形视网膜电图（P-ERG）参照执行</t>
  </si>
  <si>
    <t>多焦视网膜电图（m-ERG）加收50%</t>
  </si>
  <si>
    <t>FEA1A726
FEA1A727
FEA1A728
FET1A705
FEA1A729
FEA1A730
FEA1A731</t>
  </si>
  <si>
    <t>格栅视觉诱发电位(P-VEP)
图形视网膜电流图(P-ERG)检查
多焦视网膜电图(m-ERG)检查
闪光视网膜电流图(F-ERG)检查
眼电图(EOG)检查
视诱发电位(VEP)检查
多焦视觉诱发电位(多焦VEP)检查</t>
  </si>
  <si>
    <t>眼电图(EOG)</t>
  </si>
  <si>
    <t>含运动或感觉</t>
  </si>
  <si>
    <t>视诱发电位(VEP)</t>
  </si>
  <si>
    <t>含单导、图形</t>
  </si>
  <si>
    <t>多焦视网膜电图（m-ERG）加收100%</t>
  </si>
  <si>
    <t>012403000240000</t>
  </si>
  <si>
    <t>眼球突出度测量费</t>
  </si>
  <si>
    <t>通过各种方式测量眼球突出度。</t>
  </si>
  <si>
    <t>所定价格涵盖设备准备、观察测量、记录、出具结果报告等步骤所需的人力资源和基本物质资源消耗。</t>
  </si>
  <si>
    <t>眼球突出度测量</t>
  </si>
  <si>
    <t>米尺测量法、眼球突出计测量法分别参照执行</t>
  </si>
  <si>
    <t>FEF1B701</t>
  </si>
  <si>
    <t>眼球突出计眼球突出度测量</t>
  </si>
  <si>
    <t>012403000250000</t>
  </si>
  <si>
    <t>眼外肌功能检查费</t>
  </si>
  <si>
    <t>通过分析眼球运动轨迹，评估眼外肌功能。</t>
  </si>
  <si>
    <t>所定价格涵盖移动光源、观察、记录、出具结果报告所需的人力资源和基本物质资源消耗。</t>
  </si>
  <si>
    <t>眼外肌功能检查</t>
  </si>
  <si>
    <t>含眼球运动、歪头试验、集合与散开</t>
  </si>
  <si>
    <t>FEF1A702
FEA1A901</t>
  </si>
  <si>
    <t>眼球运动轨迹检查
红外视觉眼动图检查</t>
  </si>
  <si>
    <t>眼肌力检查</t>
  </si>
  <si>
    <t>012403000250001</t>
  </si>
  <si>
    <t>眼外肌功能检查费-儿童（加收）</t>
  </si>
  <si>
    <t>012403000260000</t>
  </si>
  <si>
    <t>眼像差检查费</t>
  </si>
  <si>
    <t>应用各种检查仪器分析视觉质量。</t>
  </si>
  <si>
    <t>所定价格涵盖设备准备、检查测定、记录、分析、出具结果报告等步骤所需的人力资源和基本物质资源消耗。</t>
  </si>
  <si>
    <t>眼象差检查</t>
  </si>
  <si>
    <t>FEA1A720
FAM1C701</t>
  </si>
  <si>
    <t>眼像差检查
视觉质量分析</t>
  </si>
  <si>
    <t>012403000270000</t>
  </si>
  <si>
    <t>眼轴测量费</t>
  </si>
  <si>
    <t>应用各种检查仪器测定眼轴。</t>
  </si>
  <si>
    <t>所定价格涵盖消毒、设备准备、测量、重复多次、记录、分析、出具结果报告等步骤所需的人力资源和基本物质资源消耗。</t>
  </si>
  <si>
    <t>人工晶体度数测量</t>
  </si>
  <si>
    <t>FEA1B713</t>
  </si>
  <si>
    <t>眼轴测量</t>
  </si>
  <si>
    <t>FEP1B701
FEP1B702</t>
  </si>
  <si>
    <t>眼轴人工晶状体度数测量-超声法
眼轴人工晶状体度数测量-光学法</t>
  </si>
  <si>
    <t>012403000280000</t>
  </si>
  <si>
    <t>眼震电图费</t>
  </si>
  <si>
    <t>通过各种方式评估眼球运动功能和平衡机制。</t>
  </si>
  <si>
    <t>所定价格涵盖放置电极、检查、记录、分析、出具结果报告等步骤所需的人力资源和基本物质资源消耗。</t>
  </si>
  <si>
    <t>眼震电图</t>
  </si>
  <si>
    <t>温度试验和自发眼震分别参照执行</t>
  </si>
  <si>
    <t>FEA1A732
FEA1A733
FEA1A734
FEA1D706</t>
  </si>
  <si>
    <t>眼震电图检查
冷热水试验眼震电图检查
红外眼震电图检查
视动试验</t>
  </si>
  <si>
    <t>012403000290000</t>
  </si>
  <si>
    <t>代偿头位测定费</t>
  </si>
  <si>
    <t>通过各种方式检查头部偏斜情况。</t>
  </si>
  <si>
    <t>所定价格涵盖摆位、设备准备、调整头位、记录、分析、出具结果报告等步骤所需的人力资源和基本物质资源消耗。</t>
  </si>
  <si>
    <t>代偿头位测定</t>
  </si>
  <si>
    <t>含使用头位检测仪</t>
  </si>
  <si>
    <t>FEA1C703</t>
  </si>
  <si>
    <t>012403000290001</t>
  </si>
  <si>
    <t>代偿头位测定费-儿童（加收）</t>
  </si>
  <si>
    <t>012403000300000</t>
  </si>
  <si>
    <t>房角镜检查费</t>
  </si>
  <si>
    <t>利用房角镜进行各类检查。</t>
  </si>
  <si>
    <t>所定价格涵盖摆位、设备准备、检查、记录、分析、出具结果报告等步骤所需的人力资源和基本物质资源消耗。</t>
  </si>
  <si>
    <t>裂隙灯下房角镜检查</t>
  </si>
  <si>
    <t>FEJ1A701</t>
  </si>
  <si>
    <t>前房角镜检查</t>
  </si>
  <si>
    <t>012403000310000</t>
  </si>
  <si>
    <t>裂隙灯检查费</t>
  </si>
  <si>
    <t>通过应用裂隙灯显微镜进行各类检查。</t>
  </si>
  <si>
    <t>所定价格涵盖摆位、设备准备、测试、记录、分析、出具结果报告等步骤所需的人力资源和基本物质资源消耗。</t>
  </si>
  <si>
    <t>裂隙灯检查</t>
  </si>
  <si>
    <t>FEA1A718</t>
  </si>
  <si>
    <t>012403000320000</t>
  </si>
  <si>
    <t>眼部超声生物显微镜检查费</t>
  </si>
  <si>
    <t>利用超声生物显微镜（UBM）检查眼内结构。</t>
  </si>
  <si>
    <t>所定价格涵盖设备准备、探头检查、图像采集存储、记录、分析、出具结果报告等步骤所需的人力资源和基本物质资源消耗。</t>
  </si>
  <si>
    <t>超声生物显微镜检查(UBM)</t>
  </si>
  <si>
    <t>FEU1A701</t>
  </si>
  <si>
    <t>超声生物显微镜检查</t>
  </si>
  <si>
    <t>012403000330000</t>
  </si>
  <si>
    <t>眼部相干光断层扫描费</t>
  </si>
  <si>
    <t>通过相干光断层扫描设备对眼部进行扫描，辅助进行眼部疾病的鉴别和诊断。</t>
  </si>
  <si>
    <t>眼底、眼前节、眼底血管可分别计价。</t>
  </si>
  <si>
    <t>海德堡视网膜厚度检查（HRT）</t>
  </si>
  <si>
    <t>FES1H702
FES1H707
FEF1H701
FES1H704
FES1H705
FES1H706</t>
  </si>
  <si>
    <t>视盘光相干光断层扫描
光相干断层眼底血流成像
光相干性断层眼前节扫描成像
眼底光相干光断层(OCT)扫描
眼底视网膜断层(HRT)扫描
眼底偏振激光(GDx)扫描</t>
  </si>
  <si>
    <t>眼血流图</t>
  </si>
  <si>
    <t>光学相干断层成相(OCT)</t>
  </si>
  <si>
    <t>含测眼球后极组织厚度及断面相；宫颈光学相干断层成像参照执行。</t>
  </si>
  <si>
    <t>湘医保发〔2024〕54 号</t>
  </si>
  <si>
    <t>非手术治疗类项目</t>
  </si>
  <si>
    <t>013103000010000</t>
  </si>
  <si>
    <t>注射费
（结膜下）</t>
  </si>
  <si>
    <t>通过对结膜下注射药物，达到治疗目的。</t>
  </si>
  <si>
    <t>所定价格涵盖核对信息、定位、消毒、穿刺、注射、拔针、按压、遮盖、观察用药反应、处理用物等步骤所需的人力资源和基本物质资源消耗。</t>
  </si>
  <si>
    <t>不与眼内穿刺费同时收取。</t>
  </si>
  <si>
    <t>球结膜下注射</t>
  </si>
  <si>
    <t>KEF6B101
KEG3M301
KEH3M701</t>
  </si>
  <si>
    <t>经筋膜囊球后注射
球结膜下注射
角膜基质注射</t>
  </si>
  <si>
    <t>013103000010001</t>
  </si>
  <si>
    <t>注射费（结膜下）-儿童（加收）</t>
  </si>
  <si>
    <t>013103000020000</t>
  </si>
  <si>
    <t>注射费
（球后/球旁）</t>
  </si>
  <si>
    <t>通过对球后、球旁注射药物，达到治疗目的。</t>
  </si>
  <si>
    <t>球后注射</t>
  </si>
  <si>
    <t>球周半球后、球旁分别参照执行</t>
  </si>
  <si>
    <t>KEF3M101
KEF3M102</t>
  </si>
  <si>
    <t>球后注射
球旁注射</t>
  </si>
  <si>
    <t>眶上神经封闭</t>
  </si>
  <si>
    <t>河南</t>
  </si>
  <si>
    <t>013103000020001</t>
  </si>
  <si>
    <t>注射费（球后/球旁）-儿童（加收）</t>
  </si>
  <si>
    <t>013103000030000</t>
  </si>
  <si>
    <t>睑板腺治疗费</t>
  </si>
  <si>
    <t>通过按摩睑板腺，缓解睑板腺功能障碍。</t>
  </si>
  <si>
    <t>所定价格涵盖表面麻醉、局部按摩、清洁等步骤所需的人力资源与基本物质资源消耗。</t>
  </si>
  <si>
    <t>单睑</t>
  </si>
  <si>
    <t>睑板腺按摩</t>
  </si>
  <si>
    <t>KED3H701</t>
  </si>
  <si>
    <t>低功率氦-氖激光治疗</t>
  </si>
  <si>
    <t>温热激光参照执行</t>
  </si>
  <si>
    <t>013103000040000</t>
  </si>
  <si>
    <t>结膜磨擦挤压费</t>
  </si>
  <si>
    <t>通过摩擦挤压结膜，治疗结膜炎。</t>
  </si>
  <si>
    <t>所定价格涵盖表面麻醉、开睑、摩擦挤压等步骤所需的人力资源和基本物质资源消耗。</t>
  </si>
  <si>
    <t>沙眼磨擦压挤术</t>
  </si>
  <si>
    <t>KEG3H701</t>
  </si>
  <si>
    <t>013103000050000</t>
  </si>
  <si>
    <t>泪道冲洗费</t>
  </si>
  <si>
    <t>通过冲洗泪道进行疏通。</t>
  </si>
  <si>
    <t>所定价格涵盖摆位、消毒、开睑、插入泪小点、冲洗、记录结果等步骤所需的人力资源和基本物质资源消耗。</t>
  </si>
  <si>
    <t>泪道冲洗</t>
  </si>
  <si>
    <t>6周岁及以下儿童在相应价格基础上加收30%。</t>
  </si>
  <si>
    <t>KEE3J401</t>
  </si>
  <si>
    <t>013103000050001</t>
  </si>
  <si>
    <t>泪道冲洗费-儿童（加收）</t>
  </si>
  <si>
    <t>013103000050011</t>
  </si>
  <si>
    <t>泪道冲洗费-泪管扩张（加收）</t>
  </si>
  <si>
    <t>泪小点扩张</t>
  </si>
  <si>
    <t>同加收项</t>
  </si>
  <si>
    <t>泪道探通术</t>
  </si>
  <si>
    <t>激光加收50%</t>
  </si>
  <si>
    <r>
      <rPr>
        <sz val="12"/>
        <rFont val="宋体"/>
        <charset val="134"/>
        <scheme val="minor"/>
      </rPr>
      <t xml:space="preserve">KEE3S401
KEE7L402
HEE7P401
</t>
    </r>
    <r>
      <rPr>
        <sz val="12"/>
        <rFont val="宋体"/>
        <charset val="134"/>
      </rPr>
      <t>KEE7L401</t>
    </r>
  </si>
  <si>
    <r>
      <rPr>
        <sz val="12"/>
        <rFont val="宋体"/>
        <charset val="134"/>
        <scheme val="minor"/>
      </rPr>
      <t xml:space="preserve">泪小点扩张术
泪道探通术
泪小点成形术
</t>
    </r>
    <r>
      <rPr>
        <sz val="12"/>
        <rFont val="宋体"/>
        <charset val="134"/>
      </rPr>
      <t>鼻泪管再通术</t>
    </r>
  </si>
  <si>
    <t xml:space="preserve"> </t>
  </si>
  <si>
    <t>013103000060000</t>
  </si>
  <si>
    <t>结膜囊冲洗费</t>
  </si>
  <si>
    <t>通过冲洗结膜囊进行清洁。</t>
  </si>
  <si>
    <t>所定价格涵盖开睑、冲洗等步骤所需的人力资源和基本物质资源消耗。</t>
  </si>
  <si>
    <t>冲洗结膜囊</t>
  </si>
  <si>
    <t>KEG3J301
KEG3J302
KEG3J303</t>
  </si>
  <si>
    <t>睑结膜伪膜去除冲洗
结膜囊冲洗
化学伤结膜囊冲洗</t>
  </si>
  <si>
    <t>睑结膜伪膜去除冲洗</t>
  </si>
  <si>
    <t>013103000060001</t>
  </si>
  <si>
    <t>结膜囊冲洗费-儿童（加收）</t>
  </si>
  <si>
    <t>013103000070000</t>
  </si>
  <si>
    <t>角膜/结膜异物取出费</t>
  </si>
  <si>
    <t>通过各种方式剔除或拨除角膜异物、结膜结石等异物。</t>
  </si>
  <si>
    <t>所定价格涵盖消毒、剔除或拨除、涂药等步骤所需的人力资源和基本物质资源消耗。</t>
  </si>
  <si>
    <t>取结膜结石</t>
  </si>
  <si>
    <t>KEG3J701
KEG6P301</t>
  </si>
  <si>
    <t>结膜异物剔除术
结膜结石取出治疗</t>
  </si>
  <si>
    <t>角膜异物剔除术</t>
  </si>
  <si>
    <t>显微镜下加收50元</t>
  </si>
  <si>
    <t>013103000070001</t>
  </si>
  <si>
    <t>角膜/结膜异物取出费-儿童（加收）</t>
  </si>
  <si>
    <t>013103000070100</t>
  </si>
  <si>
    <t>角膜/结膜异物取出费-倒睫拔除费（扩展）</t>
  </si>
  <si>
    <t>电解倒睫</t>
  </si>
  <si>
    <t>拔倒睫参照执行</t>
  </si>
  <si>
    <t>同扩展项</t>
  </si>
  <si>
    <t>KED3F701</t>
  </si>
  <si>
    <t>倒睫拔除治疗</t>
  </si>
  <si>
    <t>013103000080000</t>
  </si>
  <si>
    <t>电解倒睫费</t>
  </si>
  <si>
    <t>通过电解方式拔除倒睫。</t>
  </si>
  <si>
    <t>所定价格涵盖消毒、放置电极、拔除等步骤所需的人力资源和基本物质资源消耗。</t>
  </si>
  <si>
    <t>KED4K701</t>
  </si>
  <si>
    <t>倒睫电解治疗</t>
  </si>
  <si>
    <t>013103000090000</t>
  </si>
  <si>
    <t>眼内穿刺费</t>
  </si>
  <si>
    <t>通过穿刺眼内进行抽吸、引流、冲洗或注射等。</t>
  </si>
  <si>
    <t>所定价格涵盖消毒、穿刺、完成相应诊疗操作等步骤所需的人力资源和基本物质资源消耗。</t>
  </si>
  <si>
    <t>1.眼内包括但不限于前房、玻璃体等部位。
2.不与注射费（结膜下）、注射费（球后/球旁）同时收取。</t>
  </si>
  <si>
    <t>前房穿刺术</t>
  </si>
  <si>
    <t>前房冲洗术参照执行</t>
  </si>
  <si>
    <t>KEC6R101
KEJ3J101
KEJ3M101
KEJ6B101
KEQ3M101
KEQ6B101</t>
  </si>
  <si>
    <t>眶内血肿穿刺引流术
前房冲洗术
前房穿刺术
前房注射
玻璃体腔穿刺术
玻璃体腔灌洗术</t>
  </si>
  <si>
    <t>前房注气术</t>
  </si>
  <si>
    <t>脉络膜上腔放液术参照执行</t>
  </si>
  <si>
    <t>玻璃体腔穿刺术</t>
  </si>
  <si>
    <t>含玻璃体注气、注液、注药</t>
  </si>
  <si>
    <t>眶内血肿穿刺术</t>
  </si>
  <si>
    <t>013103000090001</t>
  </si>
  <si>
    <t>眼内穿刺费-儿童（加收）</t>
  </si>
  <si>
    <t>013103000100000</t>
  </si>
  <si>
    <t>眼内能量精密治疗费</t>
  </si>
  <si>
    <r>
      <rPr>
        <sz val="10"/>
        <color theme="1"/>
        <rFont val="宋体"/>
        <charset val="134"/>
        <scheme val="minor"/>
      </rPr>
      <t>通过各种能量设备消融</t>
    </r>
    <r>
      <rPr>
        <sz val="10"/>
        <color theme="1"/>
        <rFont val="宋体 (正文)"/>
        <charset val="134"/>
      </rPr>
      <t>或</t>
    </r>
    <r>
      <rPr>
        <sz val="10"/>
        <color theme="1"/>
        <rFont val="宋体"/>
        <charset val="134"/>
        <scheme val="minor"/>
      </rPr>
      <t>治疗眼球内病变。</t>
    </r>
  </si>
  <si>
    <t>所定价格涵盖散瞳、设备准备、调整参数、能量治疗等步骤所需的人力资源和基本物质资源消耗。</t>
  </si>
  <si>
    <t>视网膜激光光凝术</t>
  </si>
  <si>
    <t>KEA4K701
HEL7P303
HEL7P304
HEU7N301
KEM7N301
KEQ7N701
HEM7P701
KEM7N302
KEM7N303
HET7N307
HEA7N301
HEZ4K301
KEA4K301</t>
  </si>
  <si>
    <t>经瞳孔温热疗法(TTT)
氩激光瞳孔成形术
激光瞳孔成形术
镱铝石榴石激光前节治疗
外路经巩膜激光睫状体光凝术
玻璃体激光消融术
高强度聚焦超声睫状体成形术(UCP)
睫状体冷冻术
眼内路睫状体激光光凝术
周边视网膜冷凝术
内眼孤立病灶冷凝术
光动力疗法(PDT)
眼部冷冻治疗</t>
  </si>
  <si>
    <t>激光治疗眼前节病</t>
  </si>
  <si>
    <t>治疗青光眼、晶状体囊膜切开、虹膜囊肿切除分别参照执行</t>
  </si>
  <si>
    <t>多波长激光加收50%</t>
  </si>
  <si>
    <t>光动力疗法（PDT）</t>
  </si>
  <si>
    <t>含光敏剂配置、微泵注入药物、激光治疗，皮肤光动力治疗参照执行，妇科光动力治疗纳入妇科特殊治疗。</t>
  </si>
  <si>
    <t>光敏剂</t>
  </si>
  <si>
    <t>口腔光动力治疗按50%收取。</t>
  </si>
  <si>
    <t>睫状体特殊治疗</t>
  </si>
  <si>
    <t>指冷凝、透热法</t>
  </si>
  <si>
    <t>光凝法加收200元</t>
  </si>
  <si>
    <t>内眼病冷凝术</t>
  </si>
  <si>
    <t>硅胶植入物</t>
  </si>
  <si>
    <t>△</t>
  </si>
  <si>
    <t>013103000110000</t>
  </si>
  <si>
    <t>视功能训练费</t>
  </si>
  <si>
    <t>通过各种方式对弱视等视功能障碍进行训练。</t>
  </si>
  <si>
    <t>所定价格涵盖摆位、设备准备、实施训练等所需的人力资源与基本物质资源消耗。</t>
  </si>
  <si>
    <t>次按半小时为基础计价，每增加10分钟加收。地方医保部门可根据平均训练时间设置每日费用封顶线。</t>
  </si>
  <si>
    <t>协调器治疗</t>
  </si>
  <si>
    <t>KEV4J702
KEA4J901
KEA4J902
KET4J701
KEV4J701</t>
  </si>
  <si>
    <t>弱视协调器治疗
双眼单视功能训练
视轴矫正训练
后像治疗
精细训练</t>
  </si>
  <si>
    <t>后象治疗</t>
  </si>
  <si>
    <t>双眼单视功能训练</t>
  </si>
  <si>
    <t>含双眼同时视、辐辏外展、融合</t>
  </si>
  <si>
    <t>弱视训练</t>
  </si>
  <si>
    <t>013103000120000</t>
  </si>
  <si>
    <t>义眼片安装费</t>
  </si>
  <si>
    <t>将义眼片、义眼放置于患者眼窝。</t>
  </si>
  <si>
    <t>所定价格涵盖开睑、安装、调改、宣教等步骤所需的人力资源和基本物质资源消耗。</t>
  </si>
  <si>
    <t>义眼安装</t>
  </si>
  <si>
    <t>羟基磷灰石眼台</t>
  </si>
  <si>
    <t>HEA6K701</t>
  </si>
  <si>
    <t>KEA3C701
KEA3C702
HEA6K302</t>
  </si>
  <si>
    <t>义眼制作
义眼片(球)治疗
眼缺损种植体置入术</t>
  </si>
  <si>
    <t>013103000130000</t>
  </si>
  <si>
    <t>人工泪管置管费</t>
  </si>
  <si>
    <t>通过放置人工泪管，疏通泪道。</t>
  </si>
  <si>
    <t>所定价格涵盖消毒、扩张、置管等步骤所需的人力资源和基本物质资源消耗。</t>
  </si>
  <si>
    <t>鼻泪道再通术</t>
  </si>
  <si>
    <t>穿线或义管植入参照执行</t>
  </si>
  <si>
    <t>硅胶管或金属管</t>
  </si>
  <si>
    <t>KEE3E401</t>
  </si>
  <si>
    <t>泪道置管术</t>
  </si>
  <si>
    <t>013103000130001</t>
  </si>
  <si>
    <t>人工泪管置管费-儿童（加收）</t>
  </si>
  <si>
    <t>013103000140000</t>
  </si>
  <si>
    <t>人工泪管取出费</t>
  </si>
  <si>
    <t>通过引导取出放置的人工泪管。</t>
  </si>
  <si>
    <t>所定价格涵盖消毒、扩张、取出等步骤所需的人力资源和基本物质资源消耗。</t>
  </si>
  <si>
    <t>新项目</t>
  </si>
  <si>
    <t>KEE3F401
HEE6N601
HEE6N602</t>
  </si>
  <si>
    <t>鼻泪管支架取出术
经鼻内镜鼻泪管支架取出术
人工泪管取出术</t>
  </si>
  <si>
    <t>013103000150000</t>
  </si>
  <si>
    <t>泪小点封闭费</t>
  </si>
  <si>
    <t>通过各种方式封闭泪小点或泪小管。</t>
  </si>
  <si>
    <t>所定价格涵盖消毒、扩张、封闭等步骤所需的人力资源和基本物质资源消耗。</t>
  </si>
  <si>
    <t>泪小管填塞术</t>
  </si>
  <si>
    <t>封闭术参照执行</t>
  </si>
  <si>
    <t>填塞材料</t>
  </si>
  <si>
    <t>KEE7D401
KEE7D701</t>
  </si>
  <si>
    <t>泪点栓塞术
泪点封闭术</t>
  </si>
  <si>
    <t>013103000160000</t>
  </si>
  <si>
    <t>角膜/结膜拆线费</t>
  </si>
  <si>
    <t>通过各种方式拆除角膜/结膜缝线。</t>
  </si>
  <si>
    <t>所定价格涵盖消毒、拆线等步骤所需的人力资源和基本物质资源消耗。</t>
  </si>
  <si>
    <t>角膜拆线</t>
  </si>
  <si>
    <t>指显微镜下</t>
  </si>
  <si>
    <t>KEH6N301</t>
  </si>
  <si>
    <t>HEH7P301</t>
  </si>
  <si>
    <t>角膜缝线调整术</t>
  </si>
  <si>
    <t>013103000160001</t>
  </si>
  <si>
    <t>角膜/结膜拆线费-儿童（加收）</t>
  </si>
  <si>
    <t>手术治疗类项目</t>
  </si>
  <si>
    <t>013304000010000</t>
  </si>
  <si>
    <t>晶状体摘除费</t>
  </si>
  <si>
    <t>通过超声乳化、娩核、晶状体切除或粉碎等各种方式完成病变晶状体摘除。</t>
  </si>
  <si>
    <t>所定价格涵盖手术计划、术区准备、切开、晶状体取出、缝合及必要时染色等步骤所需的人力资源和基本物质资源消耗。</t>
  </si>
  <si>
    <t>铒激光眼科手术</t>
  </si>
  <si>
    <r>
      <rPr>
        <sz val="11"/>
        <color theme="1"/>
        <rFont val="宋体"/>
        <charset val="134"/>
        <scheme val="minor"/>
      </rPr>
      <t>治疗白内障、晶体囊膜切开、</t>
    </r>
    <r>
      <rPr>
        <sz val="11"/>
        <color rgb="FFFF0000"/>
        <rFont val="宋体"/>
        <charset val="134"/>
        <scheme val="minor"/>
      </rPr>
      <t>晶体摘除</t>
    </r>
    <r>
      <rPr>
        <sz val="11"/>
        <color theme="1"/>
        <rFont val="宋体"/>
        <charset val="134"/>
        <scheme val="minor"/>
      </rPr>
      <t>分别参照执行</t>
    </r>
  </si>
  <si>
    <t>HEP6J304
HEP6U302
HEP6J303
HEP6U301
HEP6J305
HEP6P302
HEP6P301
HEP6J301
HEP6J302
HEP6U303
HEQ6U301</t>
  </si>
  <si>
    <t>玻璃体切除术后白内障超声乳化吸除+人工晶状体植入术
后囊连续环形撕囊术
小瞳孔白内障超声乳化吸除+人工晶状体植入术
白内障囊膜切除术
晶状体半脱位白内障超声乳化吸除+人工晶状体植入术
白内障囊外摘除术
白内障超声乳化摘除术
白内障囊外摘除+人工晶状体植入术
白内障超声乳化吸除+人工晶状体植入术
晶状体切除术
前部玻璃体切除术</t>
  </si>
  <si>
    <t>晶体囊截开术</t>
  </si>
  <si>
    <t>激光加收100%</t>
  </si>
  <si>
    <t>白内障截囊吸取术</t>
  </si>
  <si>
    <t>粘弹剂</t>
  </si>
  <si>
    <t>白内障囊膜切除术</t>
  </si>
  <si>
    <t>白内障囊内摘除术</t>
  </si>
  <si>
    <t>白内障囊外摘除术</t>
  </si>
  <si>
    <t>白内障超声乳化摘除术</t>
  </si>
  <si>
    <t>一次性眼科手术刀</t>
  </si>
  <si>
    <t>白内障囊外摘除+人工晶体植入术</t>
  </si>
  <si>
    <t>人工晶体、粘弹剂</t>
  </si>
  <si>
    <t>显微手术加收200元</t>
  </si>
  <si>
    <t>白内障青光眼联合手术</t>
  </si>
  <si>
    <t>白内障摘除联合青光眼硅管植入术</t>
  </si>
  <si>
    <t>硅管植入物</t>
  </si>
  <si>
    <t>白内障囊外摘除联合青光眼人工晶体植入术</t>
  </si>
  <si>
    <t>白内障摘除联合玻璃体切割术</t>
  </si>
  <si>
    <t>前路摘晶体、后路摘晶体分别参照执行</t>
  </si>
  <si>
    <t>球内异物取出术联合晶体玻璃体切除及人工晶体植入术(四联术)</t>
  </si>
  <si>
    <t>人工晶体</t>
  </si>
  <si>
    <t>*</t>
  </si>
  <si>
    <t>非正常晶体手术</t>
  </si>
  <si>
    <r>
      <rPr>
        <sz val="10.5"/>
        <rFont val="宋体"/>
        <charset val="134"/>
      </rPr>
      <t>晶体半脱位、</t>
    </r>
    <r>
      <rPr>
        <sz val="10.5"/>
        <color rgb="FFFF0000"/>
        <rFont val="宋体"/>
        <charset val="134"/>
      </rPr>
      <t>晶体切除</t>
    </r>
    <r>
      <rPr>
        <sz val="10.5"/>
        <rFont val="宋体"/>
        <charset val="134"/>
      </rPr>
      <t>、瞳孔广泛粘连强直或闭锁、抗青光眼术后分别参照执行</t>
    </r>
  </si>
  <si>
    <t>013304000010001</t>
  </si>
  <si>
    <t>晶状体摘除费-儿童（加收）</t>
  </si>
  <si>
    <t>013304000020000</t>
  </si>
  <si>
    <t>人工晶状体取出费</t>
  </si>
  <si>
    <t>通过手术方式取出人工晶状体。</t>
  </si>
  <si>
    <t>人工晶体取出术</t>
  </si>
  <si>
    <t>玻切加收1000元</t>
  </si>
  <si>
    <t>HEP6L301</t>
  </si>
  <si>
    <t>人工晶状体置换术</t>
  </si>
  <si>
    <t>013304000020001</t>
  </si>
  <si>
    <t>人工晶状体取出费-儿童（加收）</t>
  </si>
  <si>
    <t>013304000030000</t>
  </si>
  <si>
    <t>人工晶状体植入费
（常规）</t>
  </si>
  <si>
    <t>通过手术方式完成人工晶状体植入。</t>
  </si>
  <si>
    <t>所定价格涵盖手术计划、术区准备、切口制作、注入粘弹剂、植入、缝合等步骤所需的人力资源和基本物质资源消耗。</t>
  </si>
  <si>
    <t>人工晶体置换术</t>
  </si>
  <si>
    <t xml:space="preserve">
HEP6J301
HEP6J302
HEP6J303
HEP6J304
HEP6J305
HEP6K304
HEP6K305
HEP6K306
HEP6V301
HEP6L301</t>
  </si>
  <si>
    <r>
      <rPr>
        <sz val="8"/>
        <color theme="1"/>
        <rFont val="Times New Roman"/>
        <charset val="134"/>
      </rPr>
      <t xml:space="preserve">
</t>
    </r>
    <r>
      <rPr>
        <sz val="8"/>
        <color theme="1"/>
        <rFont val="宋体"/>
        <charset val="134"/>
      </rPr>
      <t>白内障囊外摘除</t>
    </r>
    <r>
      <rPr>
        <sz val="8"/>
        <color theme="1"/>
        <rFont val="Times New Roman"/>
        <charset val="134"/>
      </rPr>
      <t>+</t>
    </r>
    <r>
      <rPr>
        <sz val="8"/>
        <color theme="1"/>
        <rFont val="宋体"/>
        <charset val="134"/>
      </rPr>
      <t>人工晶状体植入术</t>
    </r>
    <r>
      <rPr>
        <sz val="8"/>
        <color theme="1"/>
        <rFont val="Times New Roman"/>
        <charset val="134"/>
      </rPr>
      <t xml:space="preserve">
</t>
    </r>
    <r>
      <rPr>
        <sz val="8"/>
        <color theme="1"/>
        <rFont val="宋体"/>
        <charset val="134"/>
      </rPr>
      <t>白内障超声乳化吸除</t>
    </r>
    <r>
      <rPr>
        <sz val="8"/>
        <color theme="1"/>
        <rFont val="Times New Roman"/>
        <charset val="134"/>
      </rPr>
      <t>+</t>
    </r>
    <r>
      <rPr>
        <sz val="8"/>
        <color theme="1"/>
        <rFont val="宋体"/>
        <charset val="134"/>
      </rPr>
      <t>人工晶状体植入术</t>
    </r>
    <r>
      <rPr>
        <sz val="8"/>
        <color theme="1"/>
        <rFont val="Times New Roman"/>
        <charset val="134"/>
      </rPr>
      <t xml:space="preserve">
</t>
    </r>
    <r>
      <rPr>
        <sz val="8"/>
        <color theme="1"/>
        <rFont val="宋体"/>
        <charset val="134"/>
      </rPr>
      <t>小瞳孔白内障超声乳化吸除</t>
    </r>
    <r>
      <rPr>
        <sz val="8"/>
        <color theme="1"/>
        <rFont val="Times New Roman"/>
        <charset val="134"/>
      </rPr>
      <t>+</t>
    </r>
    <r>
      <rPr>
        <sz val="8"/>
        <color theme="1"/>
        <rFont val="宋体"/>
        <charset val="134"/>
      </rPr>
      <t>人工晶状体植入术</t>
    </r>
    <r>
      <rPr>
        <sz val="8"/>
        <color theme="1"/>
        <rFont val="Times New Roman"/>
        <charset val="134"/>
      </rPr>
      <t xml:space="preserve">
</t>
    </r>
    <r>
      <rPr>
        <sz val="8"/>
        <color theme="1"/>
        <rFont val="宋体"/>
        <charset val="134"/>
      </rPr>
      <t>玻璃体切除术后白内障超声乳化吸除</t>
    </r>
    <r>
      <rPr>
        <sz val="8"/>
        <color theme="1"/>
        <rFont val="Times New Roman"/>
        <charset val="134"/>
      </rPr>
      <t>+</t>
    </r>
    <r>
      <rPr>
        <sz val="8"/>
        <color theme="1"/>
        <rFont val="宋体"/>
        <charset val="134"/>
      </rPr>
      <t>人工晶状体植入术</t>
    </r>
    <r>
      <rPr>
        <sz val="8"/>
        <color theme="1"/>
        <rFont val="Times New Roman"/>
        <charset val="134"/>
      </rPr>
      <t xml:space="preserve">
</t>
    </r>
    <r>
      <rPr>
        <sz val="8"/>
        <color theme="1"/>
        <rFont val="宋体"/>
        <charset val="134"/>
      </rPr>
      <t>晶状体半脱位白内障超声乳化吸除</t>
    </r>
    <r>
      <rPr>
        <sz val="8"/>
        <color theme="1"/>
        <rFont val="Times New Roman"/>
        <charset val="134"/>
      </rPr>
      <t>+</t>
    </r>
    <r>
      <rPr>
        <sz val="8"/>
        <color theme="1"/>
        <rFont val="宋体"/>
        <charset val="134"/>
      </rPr>
      <t>人工晶状体植入术</t>
    </r>
    <r>
      <rPr>
        <sz val="8"/>
        <color theme="1"/>
        <rFont val="Times New Roman"/>
        <charset val="134"/>
      </rPr>
      <t xml:space="preserve">
</t>
    </r>
    <r>
      <rPr>
        <sz val="8"/>
        <color theme="1"/>
        <rFont val="宋体"/>
        <charset val="134"/>
      </rPr>
      <t>虹膜夹持型人工晶状体植入术</t>
    </r>
    <r>
      <rPr>
        <sz val="8"/>
        <color theme="1"/>
        <rFont val="Times New Roman"/>
        <charset val="134"/>
      </rPr>
      <t xml:space="preserve">
</t>
    </r>
    <r>
      <rPr>
        <sz val="8"/>
        <color theme="1"/>
        <rFont val="宋体"/>
        <charset val="134"/>
      </rPr>
      <t>前房型人工晶状体植入术</t>
    </r>
    <r>
      <rPr>
        <sz val="8"/>
        <color theme="1"/>
        <rFont val="Times New Roman"/>
        <charset val="134"/>
      </rPr>
      <t xml:space="preserve">
</t>
    </r>
    <r>
      <rPr>
        <sz val="8"/>
        <color theme="1"/>
        <rFont val="宋体"/>
        <charset val="134"/>
      </rPr>
      <t>二期后房型人工晶状体植入术</t>
    </r>
    <r>
      <rPr>
        <sz val="8"/>
        <color theme="1"/>
        <rFont val="Times New Roman"/>
        <charset val="134"/>
      </rPr>
      <t xml:space="preserve">
</t>
    </r>
    <r>
      <rPr>
        <sz val="8"/>
        <color theme="1"/>
        <rFont val="宋体"/>
        <charset val="134"/>
      </rPr>
      <t>先天性白内障摘除</t>
    </r>
    <r>
      <rPr>
        <sz val="8"/>
        <color theme="1"/>
        <rFont val="Times New Roman"/>
        <charset val="134"/>
      </rPr>
      <t>+1</t>
    </r>
    <r>
      <rPr>
        <sz val="8"/>
        <color theme="1"/>
        <rFont val="宋体"/>
        <charset val="134"/>
      </rPr>
      <t>期后囊切开</t>
    </r>
    <r>
      <rPr>
        <sz val="8"/>
        <color theme="1"/>
        <rFont val="Times New Roman"/>
        <charset val="134"/>
      </rPr>
      <t>+</t>
    </r>
    <r>
      <rPr>
        <sz val="8"/>
        <color theme="1"/>
        <rFont val="宋体"/>
        <charset val="134"/>
      </rPr>
      <t>前部玻璃体切除</t>
    </r>
    <r>
      <rPr>
        <sz val="8"/>
        <color theme="1"/>
        <rFont val="Times New Roman"/>
        <charset val="134"/>
      </rPr>
      <t>+</t>
    </r>
    <r>
      <rPr>
        <sz val="8"/>
        <color theme="1"/>
        <rFont val="宋体"/>
        <charset val="134"/>
      </rPr>
      <t>人工晶状体植入术</t>
    </r>
    <r>
      <rPr>
        <sz val="8"/>
        <color theme="1"/>
        <rFont val="Times New Roman"/>
        <charset val="134"/>
      </rPr>
      <t xml:space="preserve">
</t>
    </r>
    <r>
      <rPr>
        <sz val="8"/>
        <color theme="1"/>
        <rFont val="宋体"/>
        <charset val="134"/>
      </rPr>
      <t>人工晶状体置换术</t>
    </r>
  </si>
  <si>
    <t>二期人工晶体植入术</t>
  </si>
  <si>
    <t>白内障超声乳化摘除术+人工晶体植入术</t>
  </si>
  <si>
    <t>人工晶状体、粘弹剂、一次性眼科手术刀</t>
  </si>
  <si>
    <r>
      <rPr>
        <sz val="11"/>
        <color theme="1"/>
        <rFont val="宋体"/>
        <charset val="134"/>
        <scheme val="minor"/>
      </rPr>
      <t>玻切加收1000元；白内障超声乳化吸除+</t>
    </r>
    <r>
      <rPr>
        <sz val="11"/>
        <color rgb="FFFF0000"/>
        <rFont val="宋体"/>
        <charset val="134"/>
        <scheme val="minor"/>
      </rPr>
      <t>人工晶体植入术加收800元 </t>
    </r>
    <r>
      <rPr>
        <sz val="11"/>
        <color theme="1"/>
        <rFont val="宋体"/>
        <charset val="134"/>
        <scheme val="minor"/>
      </rPr>
      <t>△</t>
    </r>
  </si>
  <si>
    <t>计价说明“人工晶体植入术加收800元”同主项目</t>
  </si>
  <si>
    <t>013304000030001</t>
  </si>
  <si>
    <t>人工晶状体植入费（常规）-儿童（加收）</t>
  </si>
  <si>
    <t>013304000040000</t>
  </si>
  <si>
    <t>人工晶状体植入费
（复杂）</t>
  </si>
  <si>
    <t>通过手术方式完成复杂情况下的人工晶状体植入。</t>
  </si>
  <si>
    <t>所定价格涵盖手术计划、术区准备、切口制作、注入粘弹剂、植入、缝合、必要时固定等步骤所需的人力资源和基本物质资源消耗。</t>
  </si>
  <si>
    <t>复杂情况指植入有晶状体眼、人工晶体悬吊、张力环置入等情况。</t>
  </si>
  <si>
    <t>人工晶体睫状沟固定术</t>
  </si>
  <si>
    <t>玻切加收1000元 △</t>
  </si>
  <si>
    <t>HEP6K301
HEP6K303
HEP6K302</t>
  </si>
  <si>
    <t>晶状体囊袋囊袋张力环植入术
有晶状体眼人工晶状体植入术
后房型人工晶状体睫状沟固定植入术</t>
  </si>
  <si>
    <t>晶体张力环置入术</t>
  </si>
  <si>
    <t>张力环</t>
  </si>
  <si>
    <t>人工晶体悬吊术</t>
  </si>
  <si>
    <t>有晶状体眼人工晶状体植入术</t>
  </si>
  <si>
    <t>消毒铺巾，开睑，置手术贴膜，在手术显微镜下做透明角膜切口，注内聚型和弥散型黏弹剂，植入人工晶状体，应用超声乳化仪的灌注头注吸黏弹剂，形成前房，水化切口，盖眼睑。</t>
  </si>
  <si>
    <t>人工晶状体，黏弹剂</t>
  </si>
  <si>
    <t>013304000040001</t>
  </si>
  <si>
    <t>人工晶状体植入费（复杂）-儿童（加收）</t>
  </si>
  <si>
    <t>013304000050000</t>
  </si>
  <si>
    <t>人工晶状体调位费
（常规）</t>
  </si>
  <si>
    <t>通过手术方式调整已植入的人工晶状体位置。</t>
  </si>
  <si>
    <t>所定价格涵盖手术计划、术区准备、切开、穿刺、注入粘弹剂、调整、必要时缝合等步骤所需的人力资源和基本物质资源消耗。</t>
  </si>
  <si>
    <t>人工晶体复位术</t>
  </si>
  <si>
    <t>HEP6M301</t>
  </si>
  <si>
    <t>人工晶状体调位术</t>
  </si>
  <si>
    <t>013304000050001</t>
  </si>
  <si>
    <t>人工晶状体调位费（常规）-儿童（加收）</t>
  </si>
  <si>
    <t>013304000060000</t>
  </si>
  <si>
    <t>人工晶状体调位费
（复杂）</t>
  </si>
  <si>
    <t>通过手术方式从玻璃体腔取出人工晶状体并完成复位。</t>
  </si>
  <si>
    <t>013304000060001</t>
  </si>
  <si>
    <t>人工晶状体调位费（复杂）-儿童（加收）</t>
  </si>
  <si>
    <t>013304000070000</t>
  </si>
  <si>
    <t>玻璃体切除费</t>
  </si>
  <si>
    <t>通过各种手术方式切除玻璃体。</t>
  </si>
  <si>
    <t>所定价格涵盖手术计划、术区准备、切开、穿刺、灌注、切除、必要时缝合等步骤所需的人力资源和基本物质资源消耗。</t>
  </si>
  <si>
    <t>玻璃体切除术</t>
  </si>
  <si>
    <t>玻璃体切割头、膨胀气体、硅油、重水</t>
  </si>
  <si>
    <t>经结膜微创玻璃体切除术加收300元 △</t>
  </si>
  <si>
    <t>HEQ6E301
HEQ6J301
HEQ6W101
HEQ6W301</t>
  </si>
  <si>
    <t>玻璃体腔探查术
玻璃体切除+眼内填充术
经结膜微创玻璃体切除术
玻璃体切除术</t>
  </si>
  <si>
    <t>013304000070001</t>
  </si>
  <si>
    <t>玻璃体切除费-儿童（加收）</t>
  </si>
  <si>
    <t>013304000080000</t>
  </si>
  <si>
    <t>玻璃体腔填充费</t>
  </si>
  <si>
    <t>通过在玻璃体腔填充替代物，支撑玻璃体腔。</t>
  </si>
  <si>
    <t>所定价格涵盖气液交换、填充、缝合等步骤所需的人力资源和基本物质资源消耗。</t>
  </si>
  <si>
    <t>玻璃体替代物包括但不限于空气、膨胀气体、硅油、重水、人工玻璃体等。</t>
  </si>
  <si>
    <t>HEQ6B301
HEQ6J301
HEQ6K301
HEQ6K302</t>
  </si>
  <si>
    <t>玻璃体气液交换术
玻璃体切除+眼内填充术
玻璃体硅油置入术
人工玻璃体球囊眼内植入术</t>
  </si>
  <si>
    <t>013304000080001</t>
  </si>
  <si>
    <t>玻璃体腔填充费-儿童（加收）</t>
  </si>
  <si>
    <t>013304000090000</t>
  </si>
  <si>
    <t>玻璃体腔填充物取出费</t>
  </si>
  <si>
    <t>从玻璃体腔中取出已置入的玻璃体替代物。</t>
  </si>
  <si>
    <t>所定价格涵盖气液交换、取出、缝合等步骤所需的人力资源和基本物质资源消耗。</t>
  </si>
  <si>
    <t>硅油取出术</t>
  </si>
  <si>
    <t>HEA6N301
HEA6N302
HEC6N301
HEE6N601
HEE6N602
HEJ6N301
HEP6L301
HES6P301
HEZ6N301</t>
  </si>
  <si>
    <t>眼内肿物放射粒子敷贴器取出术
眼内置入物取出术
义眼台取出术
经鼻内镜鼻泪管支架取出术
人工泪管取出术
青光眼阀取出术
人工晶状体置换术
眼后节手术植入物取出术
硅油取出术</t>
  </si>
  <si>
    <t>013304000090001</t>
  </si>
  <si>
    <t>玻璃体腔填充物取出费-儿童（加收）</t>
  </si>
  <si>
    <t>013304000100000</t>
  </si>
  <si>
    <t>小梁切除费（常规）</t>
  </si>
  <si>
    <t>通过去除小梁网或深层角巩膜组织，建立新的房水引流通道。</t>
  </si>
  <si>
    <t>所定价格涵盖手术计划、术区准备、切开、分离、穿刺、注入、切除、固定等步骤所需的人力资源和基本物质资源消耗。</t>
  </si>
  <si>
    <t>前房成形术</t>
  </si>
  <si>
    <t xml:space="preserve">
HEJ6U301
HEJ7N301
HEJ7P301
</t>
  </si>
  <si>
    <t xml:space="preserve">
小梁切除术
小梁消融术
前房成形术
</t>
  </si>
  <si>
    <t>青光眼滤过术</t>
  </si>
  <si>
    <t>小梁切除、虹膜嵌顿、巩膜灼滤分别参照执行</t>
  </si>
  <si>
    <t>显微镜下加收200元 △</t>
  </si>
  <si>
    <t>小梁切开联合小梁切除术</t>
  </si>
  <si>
    <t>显微镜下加收200元</t>
  </si>
  <si>
    <t>013304000100001</t>
  </si>
  <si>
    <t>小梁切除费（常规）-儿童（加收）</t>
  </si>
  <si>
    <t>013304000110000</t>
  </si>
  <si>
    <t>小梁切除费（复杂）</t>
  </si>
  <si>
    <t>通过去除复杂情况下的小梁网或深层角巩膜组织，建立新的房水引流通道。</t>
  </si>
  <si>
    <t>复杂情况指术中使用抗代谢药物的难治性青光眼。</t>
  </si>
  <si>
    <t>难治性青光眼滤过手术</t>
  </si>
  <si>
    <t>消毒铺巾，开睑，置手术贴膜，在手术显微镜下做上直肌或角膜缘牵引缝线，剪开结膜制备结膜瓣，电凝或压迫止血，角膜缘预穿刺，做表层巩膜瓣，表层巩膜瓣下和筋膜囊下分别放置抗代谢药物棉片，生理盐水冲洗，小梁切除，虹膜周边切除，巩膜瓣和结膜瓣分别缝合，恢复前房，结膜囊涂眼膏，消毒纱布遮盖。</t>
  </si>
  <si>
    <t>黏弹剂</t>
  </si>
  <si>
    <t>HEJ7P305</t>
  </si>
  <si>
    <t>013304000110001</t>
  </si>
  <si>
    <t>小梁切除费（复杂）-儿童（加收）</t>
  </si>
  <si>
    <t>013304000120000</t>
  </si>
  <si>
    <t>小梁切开费</t>
  </si>
  <si>
    <t>通过切开房角或小梁网，建立新的房水引流通道。</t>
  </si>
  <si>
    <t>所定价格涵盖手术计划、术区准备、切开、分离、穿刺、注入、固定等步骤所需的人力资源和基本物质资源消耗。</t>
  </si>
  <si>
    <t>小梁切开术</t>
  </si>
  <si>
    <t>HEJ6S302</t>
  </si>
  <si>
    <t>013304000120001</t>
  </si>
  <si>
    <t>小梁切开费-儿童（加收）</t>
  </si>
  <si>
    <t>013304000130000</t>
  </si>
  <si>
    <t>非穿透小梁手术费</t>
  </si>
  <si>
    <t>通过不穿透前房手术，形成巩膜池，建立巩膜内新的房水引流通道。</t>
  </si>
  <si>
    <t>所定价格涵盖手术计划、术区准备、制备、切除、缝合、必要时植入等步骤所需的人力资源和基本物质资源消耗。</t>
  </si>
  <si>
    <t>前房角切开术</t>
  </si>
  <si>
    <t>前房积血清除、房角粘连分离术分别参照执行</t>
  </si>
  <si>
    <t>使用特殊仪器(前房角镜等)时加收100元</t>
  </si>
  <si>
    <t>HEJ6U302
HEJ7P302
HEJ6S301
HEJ7C301
HEJ7N301</t>
  </si>
  <si>
    <t>非穿透小梁手术(NPTS)
选择性激光小粱成形术(SLT)
房角切开术
前房角粘连分离术
小梁消融术</t>
  </si>
  <si>
    <t>非穿透性小梁切除＋透明质酸钠凝胶充填术</t>
  </si>
  <si>
    <t>胶原膜</t>
  </si>
  <si>
    <t>选择性激光小粱成形术(SLT)</t>
  </si>
  <si>
    <t>治疗眼表面麻醉。将患者头部安置于532倍频激光治疗仪的头架上，调整激光机参数。激光治疗镜镜面涂耦合剂，安置于角膜表面。应用激光分点击射全周360°小梁网。治疗结束时取下激光治疗镜，眼部滴用抗菌药物滴眼液。</t>
  </si>
  <si>
    <t>013304000130001</t>
  </si>
  <si>
    <t>非穿透小梁手术费-儿童（加收）</t>
  </si>
  <si>
    <t>013304000140000</t>
  </si>
  <si>
    <t>施莱姆氏管成形费</t>
  </si>
  <si>
    <r>
      <rPr>
        <sz val="10"/>
        <color theme="1"/>
        <rFont val="宋体"/>
        <charset val="134"/>
      </rPr>
      <t>通过扩张或切开施莱姆氏管（</t>
    </r>
    <r>
      <rPr>
        <sz val="10"/>
        <color theme="1"/>
        <rFont val="Times New Roman"/>
        <charset val="134"/>
      </rPr>
      <t>schlemm</t>
    </r>
    <r>
      <rPr>
        <sz val="10"/>
        <color theme="1"/>
        <rFont val="宋体"/>
        <charset val="134"/>
      </rPr>
      <t>管）重建房水流出通道。</t>
    </r>
  </si>
  <si>
    <t>所定价格涵盖手术计划、术区准备、切开、置入、成形、缝合、止血等手术步骤的人力资源和基本物质资源消耗。</t>
  </si>
  <si>
    <t>HEN7P301
HEN7P304
HEN7P305</t>
  </si>
  <si>
    <t>Schlemm管成形术
内路360度粘小管成形术
外路360度粘小管成形术</t>
  </si>
  <si>
    <t>013304000140001</t>
  </si>
  <si>
    <t>施莱姆氏管成形费-儿童（加收）</t>
  </si>
  <si>
    <t>013304000150000</t>
  </si>
  <si>
    <t>结膜滤过泡修补费</t>
  </si>
  <si>
    <t>通过手术对结膜滤过泡进行修补、调整或切除。</t>
  </si>
  <si>
    <t>所定价格涵盖手术计划、术区准备、滤过泡处理、缝合、恢复前房等步骤所需的人力资源和基本物质资源消耗。</t>
  </si>
  <si>
    <t>青光眼滤帘修复术</t>
  </si>
  <si>
    <t>HEJ7P303
HEJ7P304
HEJ6T301</t>
  </si>
  <si>
    <t>青光眼滤过泡修补术
青光眼包裹性滤过泡修补术
青光眼滤过泡分离术</t>
  </si>
  <si>
    <t>青光眼滤过泡分离术</t>
  </si>
  <si>
    <t>青光眼滤过泡修补术</t>
  </si>
  <si>
    <t>特殊缝线</t>
  </si>
  <si>
    <t>013304000150001</t>
  </si>
  <si>
    <t>结膜滤过泡修补费-儿童（加收）</t>
  </si>
  <si>
    <t>013304000160000</t>
  </si>
  <si>
    <t>房水引流物植入费</t>
  </si>
  <si>
    <t>通过手术植入引流物，建立新的房水引流通道。</t>
  </si>
  <si>
    <t>所定价格涵盖手术计划、术区准备、切开、注入粘弹剂、植入引流物、调整位置、缝合等步骤所需的人力资源和基本物质资源消耗。</t>
  </si>
  <si>
    <t>青光眼硅管植入术</t>
  </si>
  <si>
    <t>硅管、青光眼阀、巩膜片、粘弹剂</t>
  </si>
  <si>
    <t>HEK6K301</t>
  </si>
  <si>
    <t>房水引流物植入术</t>
  </si>
  <si>
    <t>房水引流物置入术</t>
  </si>
  <si>
    <t>消毒铺巾，开睑，置手术贴膜，在手术显微镜下做上直肌牵引缝线、结膜瓣，置入并固定引流盘，引流管试通后修剪，其前端经由角膜缘穿刺口植入前房，后部覆盖以异体巩膜片并缝线固定，缝合球结膜伤口。术毕时结膜囊内涂抗菌药物和糖皮质激素眼膏，消毒纱布遮盖。此外，对于玻璃体切除术后和无晶状体眼，引流管前端可经由睫状体平坦部穿刺口植入前部玻璃体腔。不含玻璃体切除术。</t>
  </si>
  <si>
    <t>013304000160001</t>
  </si>
  <si>
    <t>房水引流物植入费-儿童（加收）</t>
  </si>
  <si>
    <t>013304000170000</t>
  </si>
  <si>
    <t>房水引流物取出费</t>
  </si>
  <si>
    <t>通过手术取出房水引流物。</t>
  </si>
  <si>
    <t>所定价格涵盖手术计划、术区准备、切开、取出引流物、调整位置、缝合等步骤所需的人力资源和基本物质资源消耗。</t>
  </si>
  <si>
    <t>013304000170001</t>
  </si>
  <si>
    <t>房水引流物取出费-儿童（加收）</t>
  </si>
  <si>
    <t>013304000180000</t>
  </si>
  <si>
    <t>房水引流物调位费</t>
  </si>
  <si>
    <t>通过手术对位置不佳、功能不全的引流物进行调整，恢复引流功能。</t>
  </si>
  <si>
    <t>所定价格涵盖手术计划、术区准备、切开、注入粘弹剂、调整引流物、缝合等步骤所需的人力资源和基本物质资源消耗。</t>
  </si>
  <si>
    <t>HEJ6M301</t>
  </si>
  <si>
    <t>青光眼阀修复调位术</t>
  </si>
  <si>
    <t>013304000180001</t>
  </si>
  <si>
    <t>房水引流物调位费-儿童（加收）</t>
  </si>
  <si>
    <t>013304000190000</t>
  </si>
  <si>
    <t>视网膜脱离修复费
（常规）</t>
  </si>
  <si>
    <t>通过各种手术方式促使视网膜复位。</t>
  </si>
  <si>
    <t>所定价格涵盖手术计划、术区准备、设备准备、切开、穿刺、玻璃体切除、气液交换、复位、缝合等步骤所需的人力资源和基本物质资源消耗。</t>
  </si>
  <si>
    <t>不与玻璃体切除费同时收取。</t>
  </si>
  <si>
    <t>视网膜脱离修复术</t>
  </si>
  <si>
    <t>指冷凝、电凝法，外加压、环扎术、内加压分别参照执行</t>
  </si>
  <si>
    <t>激光法加收200元</t>
  </si>
  <si>
    <t>HET7H301
HET6R301
HET7N303
HET7P301</t>
  </si>
  <si>
    <t>视网膜注气复位术
视网膜下放液术
视网膜脱离电凝术
视网膜裂伤透热修补术</t>
  </si>
  <si>
    <t>013304000190001</t>
  </si>
  <si>
    <t>视网膜脱离修复费（常规）-儿童（加收）</t>
  </si>
  <si>
    <t>013304000200000</t>
  </si>
  <si>
    <t>视网膜脱离修复费
（复杂）</t>
  </si>
  <si>
    <t>通过各种手术方式促使复杂情况下的视网膜脱离复位。</t>
  </si>
  <si>
    <t>1.不与玻璃体切除费同时收取。
2.复杂情况指：巨大裂孔、黄斑裂孔、取增殖膜/视网膜下膜、剥黄斑前膜情况下的视网膜脱离修复。</t>
  </si>
  <si>
    <t>复杂视网膜脱离修复术</t>
  </si>
  <si>
    <t>指冷凝、电凝法，巨大裂孔、黄斑裂孔、膜增殖、视网膜下膜取出术、硅油充填、球内注气、前膜剥膜分别参照执行</t>
  </si>
  <si>
    <t>玻璃体切割头、硅胶、膨胀气体、重水、硅油</t>
  </si>
  <si>
    <t>激光法加收200元*</t>
  </si>
  <si>
    <t>HET6T301
HET7D301
HET7H302
HET7H305
HET7H303
HET7H304
HET7N301
HET6P301
HET6T301
HET6P302
HET7J301
HET6U301
HET7N302
HET7N304
HET7N305
HET7N306
HET7N308
KEU6U301</t>
  </si>
  <si>
    <t>内界膜剥离术
黄斑裂孔封闭术
伴有增生膜的视网膜脱离复位术
伴有视网膜下膜的视网膜脱离复位术
黄斑裂孔性视网膜脱离复位术
巨大裂孔性视网膜脱离复位术
黄斑部激光光凝术
黄斑前膜剥除术
内界膜剥离术
黄斑下膜取出术
黄斑转位术
人工视网膜脱离术
视网膜脱离激光治疗术
局部视网膜激光光凝术
次全视网膜激光光凝术
全视网膜激光光凝术
间接眼底镜视网膜光凝术
眼内机化膜切除术</t>
  </si>
  <si>
    <t>黄斑裂孔注气术</t>
  </si>
  <si>
    <t>膨胀气体</t>
  </si>
  <si>
    <t>黄斑裂孔封闭术</t>
  </si>
  <si>
    <t>黄斑前膜术</t>
  </si>
  <si>
    <t>黄斑下膜取出术</t>
  </si>
  <si>
    <t>黄斑转位术</t>
  </si>
  <si>
    <t>013304000200001</t>
  </si>
  <si>
    <t>视网膜脱离修复费（复杂）-儿童（加收）</t>
  </si>
  <si>
    <t>013304000210000</t>
  </si>
  <si>
    <t>视网膜部分切除费</t>
  </si>
  <si>
    <t>通过手术方式切除部分视网膜，治疗视网膜相关疾病。</t>
  </si>
  <si>
    <t>所定价格涵盖手术计划、术区准备、设备准备、切开、穿刺、切除视网膜或病灶、缝合等步骤所需的人力资源和基本物质资源消耗。</t>
  </si>
  <si>
    <t>HET6U302</t>
  </si>
  <si>
    <t>视网膜部分切除术</t>
  </si>
  <si>
    <t>013304000210001</t>
  </si>
  <si>
    <t>视网膜部分切除费-儿童（加收）</t>
  </si>
  <si>
    <t>013304000220000</t>
  </si>
  <si>
    <t>视网膜组织移植费</t>
  </si>
  <si>
    <t>在玻璃体切除基础上，将视网膜色素上皮细胞等组织植入视网膜下。</t>
  </si>
  <si>
    <t>所定价格涵盖移植组织准备、植入组织、复位、封闭、缝合等步骤所需的人力资源和基本物质资源消耗。</t>
  </si>
  <si>
    <t>HET7Q301</t>
  </si>
  <si>
    <t>视网膜色素上皮细胞移植术</t>
  </si>
  <si>
    <t>013304000220001</t>
  </si>
  <si>
    <t>视网膜组织移植费-儿童（加收）</t>
  </si>
  <si>
    <t>013304000230000</t>
  </si>
  <si>
    <t>睫状体脉络膜上腔穿刺费</t>
  </si>
  <si>
    <t>通过各种方式穿刺睫状体脉络膜上腔，进行抽吸、引流、冲洗或注射等。</t>
  </si>
  <si>
    <t>所定价格涵盖手术计划、术区准备、切开结膜、穿刺、完成相应诊疗操作、缝合、恢复前房等步骤所需的人力资源和基本物质资源消耗。</t>
  </si>
  <si>
    <t>睫状体及脉络膜上腔放液术</t>
  </si>
  <si>
    <t>HEM6R301</t>
  </si>
  <si>
    <t>睫状体脉络膜上腔放液术</t>
  </si>
  <si>
    <t>013304000230001</t>
  </si>
  <si>
    <t>睫状体脉络膜上腔穿刺费-儿童（加收）</t>
  </si>
  <si>
    <t>013304000230011</t>
  </si>
  <si>
    <t>睫状体脉络膜上腔穿刺费-视网膜下穿刺费（加收）</t>
  </si>
  <si>
    <t>013304000240000</t>
  </si>
  <si>
    <t>脉络膜病损切除费</t>
  </si>
  <si>
    <t>通过手术方式切除脉络膜病损部分。</t>
  </si>
  <si>
    <t>所定价格涵盖手术计划、术区准备、切开结膜、分离、制作巩膜瓣、切除病损、缝合等步骤所需的人力资源和基本物质资源消耗。</t>
  </si>
  <si>
    <t>色素膜肿物切除术</t>
  </si>
  <si>
    <t>HER6U301
HEU6U301
HEU6U302</t>
  </si>
  <si>
    <t>脉络膜病损切除术
经巩膜葡萄膜肿物切除术
经内眼葡萄膜肿物切除术</t>
  </si>
  <si>
    <t>013304000240001</t>
  </si>
  <si>
    <t>脉络膜病损切除费-儿童（加收）</t>
  </si>
  <si>
    <t>013304000250000</t>
  </si>
  <si>
    <t>巩膜部分切除费</t>
  </si>
  <si>
    <t>通过各种手术方式切除部分巩膜。</t>
  </si>
  <si>
    <t>所定价格涵盖手术计划、术区准备、切开、牵引、切除、缝合等步骤所需的人力资源和基本物质资源消耗。</t>
  </si>
  <si>
    <t>巩膜缩短术</t>
  </si>
  <si>
    <t>HEH6U307
HEN6U301
HEN6U302
HEN6U303
HEN7F301
HEN7P302
HEN7P303</t>
  </si>
  <si>
    <t>角巩膜病灶切除术
板层巩膜切除术
钬激光巩膜切除术
二氧化碳激光辅助深层巩膜切除术(Class术)
巩膜缩短术
巩膜修补术
巩膜葡萄肿修补术</t>
  </si>
  <si>
    <t>激光巩膜切除手术</t>
  </si>
  <si>
    <t>013304000250001</t>
  </si>
  <si>
    <t>巩膜部分切除费-儿童（加收）</t>
  </si>
  <si>
    <t>013304000250100</t>
  </si>
  <si>
    <t>巩膜部分切除费-巩膜开窗费（扩展）</t>
  </si>
  <si>
    <t>013304000260000</t>
  </si>
  <si>
    <t>巩膜加压费</t>
  </si>
  <si>
    <t>通过各种手术方式对巩膜进行加压，使脱离的视网膜复位。</t>
  </si>
  <si>
    <t>所定价格涵盖手术计划、术区准备、切开、牵引、加压固定、缝合等步骤所需的人力资源和基本物质资源消耗。</t>
  </si>
  <si>
    <t>微创改良式后巩膜加固术</t>
  </si>
  <si>
    <t>通过有效控制眼轴增长，降低病理性近视并发症发生。</t>
  </si>
  <si>
    <t>同种异体巩膜片</t>
  </si>
  <si>
    <r>
      <rPr>
        <sz val="10"/>
        <color rgb="FFFF0000"/>
        <rFont val="仿宋_GB2312"/>
        <charset val="134"/>
      </rPr>
      <t>湘医保发〔</t>
    </r>
    <r>
      <rPr>
        <sz val="10"/>
        <color rgb="FFFF0000"/>
        <rFont val="Times New Roman"/>
        <charset val="134"/>
      </rPr>
      <t>2024</t>
    </r>
    <r>
      <rPr>
        <sz val="10"/>
        <color rgb="FFFF0000"/>
        <rFont val="仿宋_GB2312"/>
        <charset val="134"/>
      </rPr>
      <t>〕</t>
    </r>
    <r>
      <rPr>
        <sz val="10"/>
        <color rgb="FFFF0000"/>
        <rFont val="Times New Roman"/>
        <charset val="134"/>
      </rPr>
      <t>2</t>
    </r>
    <r>
      <rPr>
        <sz val="10"/>
        <color rgb="FFFF0000"/>
        <rFont val="仿宋_GB2312"/>
        <charset val="134"/>
      </rPr>
      <t>8号；废止</t>
    </r>
  </si>
  <si>
    <t>HEN7A301
HEN7A302
HEN7F302
HEN7M301</t>
  </si>
  <si>
    <t>巩膜外加压术
巩膜内加压术
巩膜环扎术
巩膜后兜带术</t>
  </si>
  <si>
    <t>巩膜后兜带术</t>
  </si>
  <si>
    <t>含阔筋膜取材、黄斑裂孔兜带</t>
  </si>
  <si>
    <t>013304000260001</t>
  </si>
  <si>
    <t>巩膜加压费-儿童（加收）</t>
  </si>
  <si>
    <t>013304000270000</t>
  </si>
  <si>
    <t>巩膜加压物取出费</t>
  </si>
  <si>
    <t>通过各种手术方式取出放置的巩膜加压物。</t>
  </si>
  <si>
    <t>所定价格涵盖手术计划、术区准备、切开、牵引、取出、缝合等步骤所需的人力资源和基本物质资源消耗。</t>
  </si>
  <si>
    <t>013304000270001</t>
  </si>
  <si>
    <t>巩膜加压物取出费-儿童（加收）</t>
  </si>
  <si>
    <t>013304000280000</t>
  </si>
  <si>
    <t>巩膜移植费</t>
  </si>
  <si>
    <t>通过各种手术方式实现患者原位巩膜切除和供体巩膜植入。</t>
  </si>
  <si>
    <t>所定价格涵盖手术计划、术区准备、患者原位巩膜切除、供体巩膜整复、巩膜植入、缝合等手术步骤的人力资源和基本物质资源消耗。</t>
  </si>
  <si>
    <t>不与“巩膜部分切除费”同时收取。</t>
  </si>
  <si>
    <t>HEN7T301</t>
  </si>
  <si>
    <t>异体巩膜移植术</t>
  </si>
  <si>
    <t>013304000280001</t>
  </si>
  <si>
    <t>巩膜移植费-儿童（加收）</t>
  </si>
  <si>
    <t>013304000280100</t>
  </si>
  <si>
    <t>巩膜移植费-异种组织（扩展）</t>
  </si>
  <si>
    <t>013304000290000</t>
  </si>
  <si>
    <t>虹膜修复费</t>
  </si>
  <si>
    <t>通过手术恢复虹膜结构。</t>
  </si>
  <si>
    <t>所定价格涵盖手术计划、术区准备、切开结膜、注入粘弹剂、修复虹膜、缝合及必要时植入人工虹膜隔等步骤所需的人力资源和基本物质资源消耗。</t>
  </si>
  <si>
    <t>虹膜根部离断修复术</t>
  </si>
  <si>
    <t>HEL7P302</t>
  </si>
  <si>
    <t>HEL6K301</t>
  </si>
  <si>
    <t>人工虹膜隔植入术</t>
  </si>
  <si>
    <t>人工虹膜隔、粘弹剂</t>
  </si>
  <si>
    <t>013304000290001</t>
  </si>
  <si>
    <t>虹膜修复费-儿童（加收）</t>
  </si>
  <si>
    <t>013304000300000</t>
  </si>
  <si>
    <t>虹膜切除费</t>
  </si>
  <si>
    <t>通过手术对虹膜进行全切或部分切除。</t>
  </si>
  <si>
    <t>所定价格涵盖手术计划、术区准备、切开结膜、切除虹膜、恢复前房、缝合等步骤所需的人力资源和基本物质资源消耗。</t>
  </si>
  <si>
    <t>虹膜全切除术</t>
  </si>
  <si>
    <t>HEL6U301
HEL6U302
HEL6U303
HEL6U304
HEL6U305
HEL6U306
HEL6U307
HEL7C301
HEL7P301</t>
  </si>
  <si>
    <t>节段性虹膜切除术
虹膜囊肿切除术
镱铝石榴石(YAG)激光周边虹膜切除术
镱铝石榴石(YAG)激光联合氩激光周边虹膜切除术
虹膜周边切除术
虹膜肿瘤切除术
瞳孔残膜切除术
虹膜粘连松解术
激光周边虹膜成形术</t>
  </si>
  <si>
    <t>虹膜周边切除术</t>
  </si>
  <si>
    <t>虹膜贯穿术</t>
  </si>
  <si>
    <t>虹膜囊肿切除术</t>
  </si>
  <si>
    <t>013304000300001</t>
  </si>
  <si>
    <t>虹膜切除费-儿童（加收）</t>
  </si>
  <si>
    <t>013304000310000</t>
  </si>
  <si>
    <t>瞳孔成形费</t>
  </si>
  <si>
    <t>通过手术改变瞳孔形态。</t>
  </si>
  <si>
    <t>所定价格涵盖手术计划、术区准备、切开结膜、注入粘弹剂、调整瞳孔、缝合等步骤所需的人力资源和基本物质资源消耗。</t>
  </si>
  <si>
    <t>瞳孔再造术</t>
  </si>
  <si>
    <t>特殊缝线、粘弹剂</t>
  </si>
  <si>
    <t>HEL6S301
HEL7G301
HEL7P305</t>
  </si>
  <si>
    <t>镱铝石榴石(YAG)激光瞳孔括约肌切开术
瞳孔开大术
瞳孔成形术</t>
  </si>
  <si>
    <t>晶体半脱位、晶体切除、瞳孔广泛粘连强直或闭锁、抗青光眼术后分别参照执行</t>
  </si>
  <si>
    <t>013304000310001</t>
  </si>
  <si>
    <t>瞳孔成形费-儿童（加收）</t>
  </si>
  <si>
    <t>013304000310100</t>
  </si>
  <si>
    <t>瞳孔成形费-前房成形费（扩展）</t>
  </si>
  <si>
    <t>013304000320000</t>
  </si>
  <si>
    <t>睑成形费
（常规）</t>
  </si>
  <si>
    <t>通过手术矫正、恢复眼睑功能或结构形态。</t>
  </si>
  <si>
    <t>所定价格涵盖手术计划、术区准备、消毒、切开或穿刺、缝合、必要时悬吊等步骤所需的人力资源和基本物质资源消耗。</t>
  </si>
  <si>
    <t>游离植皮睑成形术</t>
  </si>
  <si>
    <t>自主
定价</t>
  </si>
  <si>
    <t>HED6J301
HED7G301
HED7M301
HED7P319
HED7P320
HED7P321
HED7P325
HED7P327
HED7P328
HED7P329
HED7P330
HED7Q301
HED6U306</t>
  </si>
  <si>
    <t>自体脂肪移植眼睑填充术
瘢痕性眼睑内翻眼睑后层延长矫正术
眼阔筋膜悬吊术
非瘢痕性睑内翻皮肤轮匝切除矫正术
非瘢痕性睑内翻缝线矫正术
瘢痕性眼睑内翻睑板楔形切除矫正术
瘢痕性下睑外翻鼻颊沟皮瓣转移修复术
金属片置入眼睑闭合不全矫治术
颞肌筋膜瓣转移眼睑闭合不全矫治术
眼睑全层缺损修复术
眼睑缺损修复术
睑沟凹陷畸形矫正脂肪移植术
眼睑痉挛肌肉切除术</t>
  </si>
  <si>
    <t>睑凹陷畸形矫正术</t>
  </si>
  <si>
    <t>不含吸脂术</t>
  </si>
  <si>
    <t>特殊植入材料</t>
  </si>
  <si>
    <t>每个
部位</t>
  </si>
  <si>
    <t>双行睫矫正术</t>
  </si>
  <si>
    <t>013304000320001</t>
  </si>
  <si>
    <t>睑成形费（常规）-儿童（加收）</t>
  </si>
  <si>
    <t>013304000330000</t>
  </si>
  <si>
    <t>睑成形费
（复杂）</t>
  </si>
  <si>
    <t>通过手术矫正、恢复复杂情况下的眼睑功能或结构形态。</t>
  </si>
  <si>
    <t>复杂情况指：上睑下垂、睑退缩、睑外翻、倒睫、全眼睑重建。</t>
  </si>
  <si>
    <t>上睑下垂矫正术</t>
  </si>
  <si>
    <t>提上睑肌缩短术、悬吊术分别参照执行</t>
  </si>
  <si>
    <t>特殊悬吊材料</t>
  </si>
  <si>
    <t>HED7H302
HED7P318
HED7P322
HED7P324
HED7P326
HED7Q302
HED7P323
HED7P301
HED7Q303</t>
  </si>
  <si>
    <t>上睑下垂矫正过度复位术
眼睑退缩矫正术
非瘢痕性睑外翻矫正术
颞浅动脉岛状瓣转移睑外翻矫正术
游离植皮睑外翻矫正术
瘢痕性眼睑外翻矫正皮片移植术
瘢痕性睑外翻皮瓣转移修复术
眦部睑裂缝合术
全眼睑重建术</t>
  </si>
  <si>
    <t>上睑下垂矫正联合眦整形术</t>
  </si>
  <si>
    <t>睑退缩矫正术</t>
  </si>
  <si>
    <t>上睑、下睑退缩矫正、额肌悬吊、睑板再造、异体巩膜移植或植皮、眼睑缺损整形术分别参照执行</t>
  </si>
  <si>
    <t>供体</t>
  </si>
  <si>
    <t>睑内翻矫正术</t>
  </si>
  <si>
    <t>缝线法</t>
  </si>
  <si>
    <t>睑外翻矫正术</t>
  </si>
  <si>
    <t>需植皮时加收50%</t>
  </si>
  <si>
    <t>013304000330001</t>
  </si>
  <si>
    <t>睑成形费（复杂）-儿童（加收</t>
  </si>
  <si>
    <t>013304000340000</t>
  </si>
  <si>
    <t>内外眦成形费</t>
  </si>
  <si>
    <t>通过各种方式矫正内眦、外眦畸形。</t>
  </si>
  <si>
    <t>所定价格涵盖手术计划、术区准备、消毒、切开或穿刺、必要时去除部分组织、缝合等步骤所需的人力资源和基本物质资源消耗。</t>
  </si>
  <si>
    <t>内外眦成形术</t>
  </si>
  <si>
    <t>HEA7P301
HED7P307
HED7P308
HED7P309
HED7P311</t>
  </si>
  <si>
    <t>小眼畸形矫正术
内眦赘皮矫治术
内眦移位矫正局部整形术
内眦成形术
外眦成形术</t>
  </si>
  <si>
    <t>内眦赘皮矫治术</t>
  </si>
  <si>
    <t>013304000340001</t>
  </si>
  <si>
    <t>内外眦成形费-儿童（加收）</t>
  </si>
  <si>
    <t>013304000340100</t>
  </si>
  <si>
    <t>内外眦成形费-内外眦病损切除费（扩展）</t>
  </si>
  <si>
    <t>泪阜部肿瘤单纯切除术</t>
  </si>
  <si>
    <t>HED6U302
HEH7J302
HEH7Q301
HEH6U309</t>
  </si>
  <si>
    <t>泪阜部肿瘤切除术
胬肉移位术
翼状胬肉切除联合组织移植术
翼状胬肉切除术</t>
  </si>
  <si>
    <t>翼状胬肉切除术</t>
  </si>
  <si>
    <t>指单纯切除，转位术、单纯角膜肿物切除分别参照执行</t>
  </si>
  <si>
    <t>013304000340200</t>
  </si>
  <si>
    <t>内外眦成形费-内外眦韧带修复费（扩展）</t>
  </si>
  <si>
    <t>内眦韧带断裂修复术</t>
  </si>
  <si>
    <t>HED7H301
HED7P310</t>
  </si>
  <si>
    <t>创伤性眦距过宽内眦韧带复位固定术
内眦韧带断裂修复术</t>
  </si>
  <si>
    <t>013304000350000</t>
  </si>
  <si>
    <t>睑球粘连分离费</t>
  </si>
  <si>
    <t>通过手术分离睑球粘连，改善眼球运动。</t>
  </si>
  <si>
    <t>所定价格涵盖手术计划、术区准备、消毒、分离、缝合等步骤所需的人力资源和基本物质资源消耗。</t>
  </si>
  <si>
    <t>睑球粘连分离术</t>
  </si>
  <si>
    <t>自体粘膜移植术及结膜移植术分别参照执行</t>
  </si>
  <si>
    <t>羊膜</t>
  </si>
  <si>
    <t>干细胞移植加收200元</t>
  </si>
  <si>
    <t>HED7C302</t>
  </si>
  <si>
    <t>013304000350001</t>
  </si>
  <si>
    <t>睑球粘连分离费-儿童（加收）</t>
  </si>
  <si>
    <t>013304000350011</t>
  </si>
  <si>
    <t>睑球粘连分离费-睑缘粘连分离费（减收）</t>
  </si>
  <si>
    <t>睑缘粘连术</t>
  </si>
  <si>
    <t>含粘连分离</t>
  </si>
  <si>
    <t>同减收项</t>
  </si>
  <si>
    <t>HED7C301</t>
  </si>
  <si>
    <t>睑缘粘连分离术</t>
  </si>
  <si>
    <t>013304000360000</t>
  </si>
  <si>
    <t>结膜囊成形费</t>
  </si>
  <si>
    <t>通过手术恢复结膜囊功能或结构。</t>
  </si>
  <si>
    <t>所定价格涵盖手术计划、术区准备、切开、分离、成形、缝合及必要时生物组织材料移植等步骤所需的人力资源和基本物质资源消耗。</t>
  </si>
  <si>
    <t>结膜囊成形术</t>
  </si>
  <si>
    <t>义眼模、羊膜</t>
  </si>
  <si>
    <t>HEG7P301
HEG7P303
HED7P305
HEH7Q314</t>
  </si>
  <si>
    <t>结膜囊成形术
下穹窿成形术
睑缘永久性粘连缝合术
羊膜移植术</t>
  </si>
  <si>
    <t>下穹窿成形术</t>
  </si>
  <si>
    <t>013304000360001</t>
  </si>
  <si>
    <t>结膜囊成形费-儿童（加收）</t>
  </si>
  <si>
    <t>013304000360011</t>
  </si>
  <si>
    <t>结膜囊成形费-结膜部分切除费（减收）</t>
  </si>
  <si>
    <t>结膜肿物切除术</t>
  </si>
  <si>
    <t>结膜色素痣切除术参照执行</t>
  </si>
  <si>
    <t>组织移植加收400元</t>
  </si>
  <si>
    <t>HEG6U301
HEG6U302
HEG6U303
HEG7P302
HEG7Q301
HEG7Q302</t>
  </si>
  <si>
    <t>结膜肿物切除术
结膜淋巴管切除术
结膜环切除术
结膜松弛症矫正术
结膜肿物切除联合组织移植术
球结膜瓣覆盖术</t>
  </si>
  <si>
    <t>结膜淋巴管积液清除术</t>
  </si>
  <si>
    <t>球结膜瓣覆盖术</t>
  </si>
  <si>
    <t>013304000370000</t>
  </si>
  <si>
    <t>眼睑裂伤缝合费
（常规）</t>
  </si>
  <si>
    <t>通过手术对不累及睑缘和睑板的眼睑裂伤进行缝合。</t>
  </si>
  <si>
    <t>所定价格涵盖手术计划、术区准备、消毒、清创、缝合等步骤所需的人力资源和基本物质资源消耗。</t>
  </si>
  <si>
    <t>眼睑结膜裂伤缝合术</t>
  </si>
  <si>
    <r>
      <rPr>
        <sz val="12"/>
        <rFont val="宋体"/>
        <charset val="134"/>
        <scheme val="minor"/>
      </rPr>
      <t xml:space="preserve">HED7P701
</t>
    </r>
    <r>
      <rPr>
        <sz val="12"/>
        <rFont val="宋体"/>
        <charset val="134"/>
      </rPr>
      <t>HED7P306</t>
    </r>
  </si>
  <si>
    <r>
      <rPr>
        <sz val="12"/>
        <rFont val="宋体"/>
        <charset val="134"/>
        <scheme val="minor"/>
      </rPr>
      <t xml:space="preserve">眼睑裂伤清创缝合术
</t>
    </r>
    <r>
      <rPr>
        <sz val="12"/>
        <rFont val="宋体"/>
        <charset val="134"/>
      </rPr>
      <t>结膜裂伤缝合术</t>
    </r>
  </si>
  <si>
    <t>睑裂缝合术</t>
  </si>
  <si>
    <t>013304000370001</t>
  </si>
  <si>
    <t>眼睑裂伤缝合费（常规）-儿童（加收）</t>
  </si>
  <si>
    <t>013304000380000</t>
  </si>
  <si>
    <t>眼睑裂伤缝合费
（复杂）</t>
  </si>
  <si>
    <t>通过手术对复杂情况下的眼睑裂伤进行缝合。</t>
  </si>
  <si>
    <t>复杂情况指：累及睑缘或睑板的眼睑多发裂伤。</t>
  </si>
  <si>
    <t>013304000380001</t>
  </si>
  <si>
    <t>眼睑裂伤缝合费（复杂）-儿童（加收）</t>
  </si>
  <si>
    <t>HED7P312</t>
  </si>
  <si>
    <t>复杂眼睑裂伤缝合术</t>
  </si>
  <si>
    <t>013304000390000</t>
  </si>
  <si>
    <t>眼睑病变切除费</t>
  </si>
  <si>
    <t>通过手术去除眼睑肿物等病变。</t>
  </si>
  <si>
    <t>所定价格涵盖手术计划、术区准备、消毒、切除、缝合等步骤所需的人力资源和基本物质资源消耗。</t>
  </si>
  <si>
    <t>眼睑肿物切除术</t>
  </si>
  <si>
    <t>HED6U301
HED6U303
HED6U304
HED6U305</t>
  </si>
  <si>
    <t>睑板腺囊肿切除术
眼睑肿物切除整形术(小)
眼睑肿物切除整形术(大)
眼睑分裂痣切除游离植皮术</t>
  </si>
  <si>
    <t>麦粒肿切除术</t>
  </si>
  <si>
    <t>切开术参照执行</t>
  </si>
  <si>
    <t>013304000390001</t>
  </si>
  <si>
    <t>眼睑病变切除费-儿童（加收）</t>
  </si>
  <si>
    <t>013304000400000</t>
  </si>
  <si>
    <t>眼表重建费</t>
  </si>
  <si>
    <t>通过手术修复或重建受损的眼表结构。</t>
  </si>
  <si>
    <t>眼前段重建术</t>
  </si>
  <si>
    <t>HEA7Q301</t>
  </si>
  <si>
    <t>眼表重建术</t>
  </si>
  <si>
    <t>013304000400001</t>
  </si>
  <si>
    <t>眼表重建费-儿童（加收）</t>
  </si>
  <si>
    <t>013304000410000</t>
  </si>
  <si>
    <t>羊膜置入费</t>
  </si>
  <si>
    <t>通过手术置入羊膜组织来修复或重建受损的眼表结构</t>
  </si>
  <si>
    <t>所定价格涵盖手术计划、术区准备、消毒、置入、缝合等步骤所需的人力资源和基本物质资源消耗。</t>
  </si>
  <si>
    <t>羊膜移植术</t>
  </si>
  <si>
    <t>013304000410001</t>
  </si>
  <si>
    <t>羊膜置入费-儿童（加收）</t>
  </si>
  <si>
    <t>013304000420000</t>
  </si>
  <si>
    <t>角膜层间冲洗费</t>
  </si>
  <si>
    <t>通过各种方式对角膜层间进行冲洗。</t>
  </si>
  <si>
    <t>所定价格涵盖消毒、贴膜、穿刺、冲洗等步骤所需的人力资源和基本物质资源消耗。</t>
  </si>
  <si>
    <t>KEH3J101</t>
  </si>
  <si>
    <t>角膜层间冲洗术</t>
  </si>
  <si>
    <t>013304000420001</t>
  </si>
  <si>
    <t>角膜层间冲洗费-儿童（加收）</t>
  </si>
  <si>
    <t>013304000430000</t>
  </si>
  <si>
    <t>浅层角膜损伤修复费</t>
  </si>
  <si>
    <t>通过各种方式修复浅层角膜损伤。</t>
  </si>
  <si>
    <t>所定价格涵盖手术计划、术区准备、消毒、修复、涂药等步骤所需的人力资源和基本物质资源消耗。</t>
  </si>
  <si>
    <t>角膜白斑染色术</t>
  </si>
  <si>
    <t>HEH7N301
HEH7N302
HEH7P701</t>
  </si>
  <si>
    <t>角膜溃疡灼烙术
角膜病损冷冻治疗
角膜热成形术</t>
  </si>
  <si>
    <t>角膜溃疡灼烙术</t>
  </si>
  <si>
    <t>眼部冷冻治疗</t>
  </si>
  <si>
    <r>
      <rPr>
        <sz val="11"/>
        <color theme="1"/>
        <rFont val="宋体"/>
        <charset val="134"/>
        <scheme val="minor"/>
      </rPr>
      <t>治疗炎性肉芽肿、血管瘤、青光眼、</t>
    </r>
    <r>
      <rPr>
        <sz val="11"/>
        <color rgb="FFFF0000"/>
        <rFont val="宋体"/>
        <charset val="134"/>
        <scheme val="minor"/>
      </rPr>
      <t>角膜溃疡分别参照执行</t>
    </r>
  </si>
  <si>
    <t>013304000430001</t>
  </si>
  <si>
    <t>浅层角膜损伤修复费-儿童（加收）</t>
  </si>
  <si>
    <t>013304000440000</t>
  </si>
  <si>
    <t>角膜部分切除费</t>
  </si>
  <si>
    <t>通过手术切除部分角膜。</t>
  </si>
  <si>
    <t>所定价格涵盖手术计划、术区准备、切除、缝合及必要时生物组织材料移植等步骤所需的人力资源和基本物质资源消耗。</t>
  </si>
  <si>
    <t>HEH6U302
HEH6U303
HEH6U304
HEH6U307
HEH7P303
HEH7P304
HEH7Q314</t>
  </si>
  <si>
    <t>角膜浅层肿瘤切除术
角膜病灶切除术
角膜病损板层切除术
角巩膜病灶切除术
角膜修补术
角巩膜穿通伤修补术
羊膜移植术</t>
  </si>
  <si>
    <t>013304000440001</t>
  </si>
  <si>
    <t>角膜部分切除费-儿童（加收）</t>
  </si>
  <si>
    <t>013304000450000</t>
  </si>
  <si>
    <t>角膜切削费</t>
  </si>
  <si>
    <t>通过手术对角膜进行切削。</t>
  </si>
  <si>
    <t>所定价格涵盖手术计划、术区准备、切削、复位等步骤所需的人力资源和基本物质资源消耗。</t>
  </si>
  <si>
    <t>准分子激光屈光性角膜矫正术(PRK)</t>
  </si>
  <si>
    <t>准分子激光治疗性角膜矫正术(PTK)参照执行</t>
  </si>
  <si>
    <t>HEH6J301
HEH6S301
HEH6U301
HEH6U305
HEH6U306
KEH6U301
KEH6U302</t>
  </si>
  <si>
    <t>表层角膜镜片镶嵌术
散光性角膜切开术(AK)
飞秒激光角膜切削术
准分子激光治疗性角膜切削术(PTK)
经角膜上皮准分子激光角膜切削术
准分子激光屈光性角膜切削术
个体化准分子激光角膜切削术</t>
  </si>
  <si>
    <t>表层角膜镜片镶嵌术</t>
  </si>
  <si>
    <t>供体角膜片</t>
  </si>
  <si>
    <t>近视性放射状角膜切开术</t>
  </si>
  <si>
    <t>013304000450001</t>
  </si>
  <si>
    <t>角膜切削费-儿童（加收）</t>
  </si>
  <si>
    <t>013304000460000</t>
  </si>
  <si>
    <t>角膜基质透镜取出费</t>
  </si>
  <si>
    <t>通过手术制作角膜基质透镜并取出。</t>
  </si>
  <si>
    <t>所定价格涵盖手术计划、术区准备、制作角膜基质透镜、取出等步骤所需的人力资源和基本物质资源消耗。</t>
  </si>
  <si>
    <t>33大类飞秒激光手术系统</t>
  </si>
  <si>
    <t>市场调节价</t>
  </si>
  <si>
    <t>HEH6N301</t>
  </si>
  <si>
    <t>飞秒激光微小切口角膜基质透镜取出术</t>
  </si>
  <si>
    <t>013304000460001</t>
  </si>
  <si>
    <t>角膜基质透镜取出费-儿童（加收）</t>
  </si>
  <si>
    <t>013304000470000</t>
  </si>
  <si>
    <t>角膜磨镶费</t>
  </si>
  <si>
    <t>通过手术对角膜进行磨镶。</t>
  </si>
  <si>
    <t>所定价格涵盖手术计划、术区准备、制作角膜瓣、切削、冲洗、复位等步骤所需的人力资源和基本物质资源消耗。</t>
  </si>
  <si>
    <t>角膜基质环植入术</t>
  </si>
  <si>
    <t>HEH7Q302
HEH7Q303
HEH7Q304
HEH7Q309
HEH7Q310
HEH7Q311
HEH7Q313
HEH6K301</t>
  </si>
  <si>
    <t>机械法准分子激光角膜上皮瓣下磨镶术
个体化机械法准分子激光角膜上皮瓣下磨镶术
个体化准分子激光上皮瓣下角膜磨镶术
个体化飞秒激光辅助准分子激光原位角膜磨镶术
飞秒激光辅助准分子激光原位角膜磨镶术
前弹力层下激光角膜磨镶术
准分子激光角膜上皮瓣下磨镶术
角膜基质环置入术</t>
  </si>
  <si>
    <t>个体化准分子激光原位角膜磨镶术</t>
  </si>
  <si>
    <t>手术前经进行像差检查、多点角膜厚度的测量、角膜地形图前表面和后表面分析，根据患者个体的角膜和眼屈光状态进行设计，确定个体化治疗方案。治疗前调试准分子激光机，输入患者信息及角膜参数。治疗时眼部表面麻醉，置手术贴膜，开睑。在显微镜下应用微型板层角膜刀制作带蒂角膜瓣，依个体化切削方案进行治疗，对瞳孔、眼位、视轴与光轴对应的角膜激光中心进行调整，应用准分子激光对角膜基质进行屈光性切削，冲洗、复位角膜瓣。结束时放置一次性角膜接触镜及透明眼罩。</t>
  </si>
  <si>
    <t>眼</t>
  </si>
  <si>
    <t>激光原位角膜磨镶术(LASIK)</t>
  </si>
  <si>
    <t>013304000470001</t>
  </si>
  <si>
    <t>角膜磨镶费-儿童（加收）</t>
  </si>
  <si>
    <t>013304000480000</t>
  </si>
  <si>
    <t>自体角膜转位费</t>
  </si>
  <si>
    <t>通过手术改变角膜位置。</t>
  </si>
  <si>
    <t>所定价格涵盖手术计划、术区准备、切割、旋转、缝合、形成前房等步骤所需的人力资源和基本物质资源消耗。</t>
  </si>
  <si>
    <t>HEH7J301</t>
  </si>
  <si>
    <t>自体角膜转位术</t>
  </si>
  <si>
    <t>013304000480001</t>
  </si>
  <si>
    <t>自体角膜转位费-儿童（加收）</t>
  </si>
  <si>
    <t>013304000490000</t>
  </si>
  <si>
    <t>角膜加固费</t>
  </si>
  <si>
    <t>通过交联反应等各种方式，增加角膜强度、韧度和硬度。</t>
  </si>
  <si>
    <t>所定价格涵盖手术计划、术区准备、去角膜上皮、浸泡、能量照射等步骤所需的人力资源和基本物质资源消耗。</t>
  </si>
  <si>
    <t>角膜胶原交联术</t>
  </si>
  <si>
    <t>原理是提高角膜硬度和增加生物力学稳定性。术前进行角膜评估。根据病情选择去上皮法和跨上皮法。去上皮病人可采用机械法、化学法或结合激光机去除；跨上皮法无需处理角膜上皮。根据角膜厚度调整角膜交联仪总能量予以交联反应。术必配戴绷带型角膜接触镜至角膜上皮完全愈合。</t>
  </si>
  <si>
    <t>HEH6B301</t>
  </si>
  <si>
    <t>角膜交联术</t>
  </si>
  <si>
    <t>013304000490001</t>
  </si>
  <si>
    <t>角膜加固费-儿童（加收）</t>
  </si>
  <si>
    <t>013304000500000</t>
  </si>
  <si>
    <t>角膜深层异物取出费</t>
  </si>
  <si>
    <t>利用各种方式，取出深层角膜异物。</t>
  </si>
  <si>
    <t>所定价格涵盖手术计划、术区准备、消毒、切开角膜、取出异物、缝合等步骤所需的人力资源和基本物质资源消耗。</t>
  </si>
  <si>
    <t>角膜深层异物取出术</t>
  </si>
  <si>
    <t>HEH6P301</t>
  </si>
  <si>
    <t>深层角膜异物取出术</t>
  </si>
  <si>
    <t>013304000500001</t>
  </si>
  <si>
    <t>角膜深层异物取出费-儿童（加收）</t>
  </si>
  <si>
    <t>013304000510000</t>
  </si>
  <si>
    <t>睫状体断离复位费</t>
  </si>
  <si>
    <t>通过手术对断离或脱离睫状体进行复位。</t>
  </si>
  <si>
    <t>所定价格涵盖手术计划、术区准备、切开、断离修复、缝合等步骤所需的人力资源和基本物质资源消耗。</t>
  </si>
  <si>
    <t>睫状体断离复位术</t>
  </si>
  <si>
    <t>不含视网膜周边部脱离复位术</t>
  </si>
  <si>
    <r>
      <rPr>
        <sz val="12"/>
        <rFont val="宋体"/>
        <charset val="134"/>
        <scheme val="minor"/>
      </rPr>
      <t xml:space="preserve">HEM6T301
</t>
    </r>
    <r>
      <rPr>
        <sz val="12"/>
        <rFont val="宋体"/>
        <charset val="134"/>
      </rPr>
      <t>HEM7H301</t>
    </r>
  </si>
  <si>
    <r>
      <rPr>
        <sz val="12"/>
        <rFont val="宋体"/>
        <charset val="134"/>
        <scheme val="minor"/>
      </rPr>
      <t xml:space="preserve">睫状体剥离术
</t>
    </r>
    <r>
      <rPr>
        <sz val="12"/>
        <rFont val="宋体"/>
        <charset val="134"/>
      </rPr>
      <t>睫状体断离复位术</t>
    </r>
  </si>
  <si>
    <t>013304000510001</t>
  </si>
  <si>
    <t>睫状体断离复位费-儿童（加收）</t>
  </si>
  <si>
    <t>013304000520000</t>
  </si>
  <si>
    <t>睫状体部分切除费</t>
  </si>
  <si>
    <t>通过手术切除部分睫状体。</t>
  </si>
  <si>
    <t>所定价格涵盖手术计划、术区准备、切开、切除、缝合等步骤所需的人力资源和基本物质资源消耗。</t>
  </si>
  <si>
    <t>睫状体剥离术</t>
  </si>
  <si>
    <t>HEM6U301
HEU6U301
HEU6U302</t>
  </si>
  <si>
    <t>睫状体肿物切除术
经巩膜葡萄膜肿物切除术
经内眼葡萄膜肿物切除术</t>
  </si>
  <si>
    <t>013304000520001</t>
  </si>
  <si>
    <t>睫状体部分切除费-儿童（加收）</t>
  </si>
  <si>
    <t>013304000530000</t>
  </si>
  <si>
    <t>眶壁修复费</t>
  </si>
  <si>
    <t>通过手术修复损伤的眼眶或眶壁。</t>
  </si>
  <si>
    <t>所定价格涵盖手术计划、术区准备、消毒、切开、分离、去除受损组织、复位、固定、缝合及必要时植入修复材料等步骤所需的人力资源和基本物质资源消耗。</t>
  </si>
  <si>
    <t>眼眶壁骨折整复术</t>
  </si>
  <si>
    <t>外侧开眶钛钉、钛板固定术分别参照执行</t>
  </si>
  <si>
    <t>硅胶板、羟基磷灰石板</t>
  </si>
  <si>
    <t>HEB7H301
HEB7P303
HEB7P304
HEB7P601
HEB7P602
HEF7Q301
HEF7Q302</t>
  </si>
  <si>
    <t>眶颧骨折复位内固定术
眶周骨折修复术
眼眶骨折修复术
经鼻内镜上颌窦入路眶底壁骨折整复术
经鼻内镜筛窦纸板入路眶内壁整复术
自体骨移植眼球内陷矫正术
人工材料植入眼球内陷矫正术</t>
  </si>
  <si>
    <t>眶骨缺损修复术</t>
  </si>
  <si>
    <t>羟基磷灰石板</t>
  </si>
  <si>
    <t>013304000530001</t>
  </si>
  <si>
    <t>眶壁修复费-儿童（加收）</t>
  </si>
  <si>
    <t>013304000530011</t>
  </si>
  <si>
    <t>眶壁修复费-两眶壁及以上（加收）</t>
  </si>
  <si>
    <t>013304000540000</t>
  </si>
  <si>
    <t>眶隔修复费</t>
  </si>
  <si>
    <t>通过手术修复或调整眶隔脂肪或纤维组织。</t>
  </si>
  <si>
    <t>所定价格涵盖手术计划、术区准备、消毒、切开、修复、缝合等步骤所需的人力资源和基本物质资源消耗。</t>
  </si>
  <si>
    <t>眶膈修补术</t>
  </si>
  <si>
    <r>
      <rPr>
        <sz val="12"/>
        <rFont val="宋体"/>
        <charset val="134"/>
        <scheme val="minor"/>
      </rPr>
      <t xml:space="preserve">HEB7P302
</t>
    </r>
    <r>
      <rPr>
        <sz val="12"/>
        <rFont val="宋体"/>
        <charset val="134"/>
      </rPr>
      <t>HEB7P301</t>
    </r>
  </si>
  <si>
    <r>
      <rPr>
        <sz val="12"/>
        <rFont val="宋体"/>
        <charset val="134"/>
        <scheme val="minor"/>
      </rPr>
      <t xml:space="preserve">眶隔修补术
</t>
    </r>
    <r>
      <rPr>
        <sz val="12"/>
        <rFont val="宋体"/>
        <charset val="134"/>
      </rPr>
      <t>眶隔脂肪整形术</t>
    </r>
  </si>
  <si>
    <t>013304000540001</t>
  </si>
  <si>
    <t>眶隔修复费-儿童（加收）</t>
  </si>
  <si>
    <t>013304000550000</t>
  </si>
  <si>
    <t>眼内容物摘除费</t>
  </si>
  <si>
    <t>通过手术去除所有眼内容物。</t>
  </si>
  <si>
    <t>所定价格涵盖手术计划、术区准备、切开、分离、去除全部眼内容物、处理眼窝、缝合等步骤所需的人力资源和基本物质资源消耗。</t>
  </si>
  <si>
    <t>眼内容摘除术</t>
  </si>
  <si>
    <t>HEU6U303</t>
  </si>
  <si>
    <t>013304000550001</t>
  </si>
  <si>
    <t>眼内容物摘除费-儿童（加收）</t>
  </si>
  <si>
    <t>013304000560000</t>
  </si>
  <si>
    <t>眼球摘除费</t>
  </si>
  <si>
    <t>通过手术摘除整个眼球。</t>
  </si>
  <si>
    <t>所定价格涵盖手术计划、术区准备、切开、分离、摘除眼球、处理眼窝、缝合等步骤所需的人力资源和基本物质资源消耗。</t>
  </si>
  <si>
    <t>1.不与“眼窝再造费”同时收费。</t>
  </si>
  <si>
    <t>眼球摘除术</t>
  </si>
  <si>
    <t>HEF6W301
HEU6J301</t>
  </si>
  <si>
    <t>眼球摘除术
眼内容摘除+义眼台植入术</t>
  </si>
  <si>
    <t>眼球摘除+植入术</t>
  </si>
  <si>
    <t>含取真皮脂肪垫</t>
  </si>
  <si>
    <t>013304000560001</t>
  </si>
  <si>
    <t>眼球摘除费-儿童（加收）</t>
  </si>
  <si>
    <t>013304000560011</t>
  </si>
  <si>
    <t>眼球摘除费-眶内容物摘除（加收）</t>
  </si>
  <si>
    <t>眶内容摘除术</t>
  </si>
  <si>
    <t>不含植皮</t>
  </si>
  <si>
    <t>HEC7Q301
HEC6W301</t>
  </si>
  <si>
    <t>眶内容摘除皮片移植术
眶内容摘除术</t>
  </si>
  <si>
    <t>013304000570000</t>
  </si>
  <si>
    <t>眶内病变摘除费
（常规）</t>
  </si>
  <si>
    <t>通过手术方式摘除眶内肿物等病变。</t>
  </si>
  <si>
    <t>所定价格涵盖手术计划、术区准备、消毒、切开、分离、摘除、缝合等步骤所需的人力资源和基本物质资源消耗。</t>
  </si>
  <si>
    <t>眶内肿物摘除术</t>
  </si>
  <si>
    <t>前路摘除、眶尖部肿物摘除术分别参照执行</t>
  </si>
  <si>
    <t>侧劈开眶加收100元</t>
  </si>
  <si>
    <r>
      <rPr>
        <sz val="12"/>
        <rFont val="宋体"/>
        <charset val="134"/>
        <scheme val="minor"/>
      </rPr>
      <t xml:space="preserve">HEC6P302
</t>
    </r>
    <r>
      <rPr>
        <sz val="12"/>
        <rFont val="宋体"/>
        <charset val="134"/>
      </rPr>
      <t>HEB6U302</t>
    </r>
  </si>
  <si>
    <r>
      <rPr>
        <sz val="12"/>
        <rFont val="宋体"/>
        <charset val="134"/>
        <scheme val="minor"/>
      </rPr>
      <t xml:space="preserve">前路开眶眶内肿物摘除术
</t>
    </r>
    <r>
      <rPr>
        <sz val="12"/>
        <rFont val="宋体"/>
        <charset val="134"/>
      </rPr>
      <t>眶前部肿瘤切除术</t>
    </r>
  </si>
  <si>
    <t>013304000570001</t>
  </si>
  <si>
    <t>眶内病变摘除费（常规）-儿童（加收）</t>
  </si>
  <si>
    <t>013304000580000</t>
  </si>
  <si>
    <t>眶内病变摘除费
（复杂）</t>
  </si>
  <si>
    <t>通过手术方式实现复杂情况下的眶内肿物等病变摘除。</t>
  </si>
  <si>
    <t>所定价格涵盖手术计划、术区准备、消毒、切开眶壁、分离、摘除、修补充填、再造成形、缝合等步骤所需的人力资源和基本物质资源消耗。</t>
  </si>
  <si>
    <t>复杂情况指：眼球赤道后病变的摘除。</t>
  </si>
  <si>
    <t>HEC6P303
HEC6U601
HEB6U303
HEB6U601
HEB6W601
HEB6U301</t>
  </si>
  <si>
    <t>外侧开眶眶深肿物摘除术
经鼻内镜筛窦纸板入路眶内肿瘤切除术
经颅眶肿物切除术
经鼻内镜眶尖部肿瘤切除术
经鼻内镜眶尖病变切除术
眶尖部肿瘤切除术</t>
  </si>
  <si>
    <t>上颌骨切除合并眶内容摘除术</t>
  </si>
  <si>
    <t>013304000580001</t>
  </si>
  <si>
    <t>眶内病变摘除费（复杂）-儿童（加收）</t>
  </si>
  <si>
    <t>013304000590000</t>
  </si>
  <si>
    <t>眼眶减压费</t>
  </si>
  <si>
    <t>通过各种手术方式调整眶部组织，减轻压力。</t>
  </si>
  <si>
    <t>所定价格涵盖手术计划、术区准备、消毒、切开、分离、减压、修补充填、再造成形、缝合等步骤所需的人力资源和基本物质资源消耗。</t>
  </si>
  <si>
    <t>甲状腺突眼矫正术</t>
  </si>
  <si>
    <t>HEB7B601
HEC7B301
HEC6K301
HEB7B301</t>
  </si>
  <si>
    <t>经鼻内镜眶减压术
眶脂肪切除减压术
眼球摘除活动性义眼台植入术
眼眶减压术</t>
  </si>
  <si>
    <t>眼眶减压术</t>
  </si>
  <si>
    <t>视神经减压术</t>
  </si>
  <si>
    <t>013304000590001</t>
  </si>
  <si>
    <t>眼眶减压费-儿童（加收）</t>
  </si>
  <si>
    <t>013304000590011</t>
  </si>
  <si>
    <t>眼眶减压费-两眶壁及以上（加收）</t>
  </si>
  <si>
    <t>013304000600000</t>
  </si>
  <si>
    <t>眶内异物取出费</t>
  </si>
  <si>
    <t>通过各种手术方式取出眼球与眼眶之间的异物。</t>
  </si>
  <si>
    <t>所定价格涵盖手术计划、术区准备、消毒、切开、分离、取出异物、缝合等步骤所需的人力资源和基本物质资源消耗。</t>
  </si>
  <si>
    <t>眶内异物取出术</t>
  </si>
  <si>
    <t>HEC6P601
HEC6P301</t>
  </si>
  <si>
    <t>经鼻内镜筛窦纸板入路眶内异物取出术
眶内异物取出术</t>
  </si>
  <si>
    <t>013304000600001</t>
  </si>
  <si>
    <t>眶内异物取出费-儿童（加收）</t>
  </si>
  <si>
    <t>013304000610000</t>
  </si>
  <si>
    <t>球内异物取出费</t>
  </si>
  <si>
    <t>通过各种手术方式取出眼球内异物。</t>
  </si>
  <si>
    <t>所定价格涵盖手术计划、术区准备、消毒、定位、切开、取出异物、缝合等步骤所需的人力资源和基本物质资源消耗。</t>
  </si>
  <si>
    <t>球内异物定位</t>
  </si>
  <si>
    <t>含眼科操作部分</t>
  </si>
  <si>
    <t>HEF6P301
HEF6P302
HEF6P303
HEQ6P301
HEQ6P302
HEF6N301</t>
  </si>
  <si>
    <t>球内磁性异物取出术
球内非磁性异物取出术
球壁异物取出术
玻璃体异物磁吸术
玻璃体腔残留晶体皮质取出术
球内异物定位环置入取出术</t>
  </si>
  <si>
    <t>玻璃体内猪囊尾蚴取出术</t>
  </si>
  <si>
    <t>玻璃体切割头</t>
  </si>
  <si>
    <t>球内磁性异物取出术</t>
  </si>
  <si>
    <t>球内非磁性异物取出术</t>
  </si>
  <si>
    <t>玻切加收1000元△</t>
  </si>
  <si>
    <t>球壁异物取出术</t>
  </si>
  <si>
    <t>013304000610001</t>
  </si>
  <si>
    <t>球内异物取出费-儿童（加收）</t>
  </si>
  <si>
    <t>013304000620000</t>
  </si>
  <si>
    <t>眼窝填充费</t>
  </si>
  <si>
    <t>通过各种手术方式填充义眼台等，恢复塌陷的眼窝。</t>
  </si>
  <si>
    <t>所定价格涵盖手术计划、术区准备、切开、填充、缝合等步骤所需的人力资源和基本物质资源消耗。</t>
  </si>
  <si>
    <t>义眼台打孔术</t>
  </si>
  <si>
    <t>HEC6K302
HEU6J301
HED7Q304
HEC6K301</t>
  </si>
  <si>
    <r>
      <rPr>
        <sz val="12"/>
        <rFont val="宋体"/>
        <charset val="134"/>
        <scheme val="minor"/>
      </rPr>
      <t xml:space="preserve">眼窝填充活动性义眼台植入术
眼内容摘除+义眼台植入术
游离皮片移植眼窝再造术
</t>
    </r>
    <r>
      <rPr>
        <sz val="12"/>
        <rFont val="宋体"/>
        <charset val="134"/>
      </rPr>
      <t>眼球摘除活动性义眼台植入术</t>
    </r>
  </si>
  <si>
    <t>活动性义眼眼座植入术</t>
  </si>
  <si>
    <t>眼窝填充术</t>
  </si>
  <si>
    <t>013304000620001</t>
  </si>
  <si>
    <t>眼窝填充费-儿童（加收）</t>
  </si>
  <si>
    <t>013304000630000</t>
  </si>
  <si>
    <t>眼窝再造费</t>
  </si>
  <si>
    <t>通过各种手术方式重建眼窝的生理结构及形态。</t>
  </si>
  <si>
    <t>所定价格涵盖手术计划、术区准备、消毒、切开、分离、骨质重建、软组织修复、缝合等步骤所需的人力资源和基本物质资源消耗。</t>
  </si>
  <si>
    <t>不与“眼球摘除费”同时收取。</t>
  </si>
  <si>
    <t>眼窝再造术</t>
  </si>
  <si>
    <t>球后假体材料</t>
  </si>
  <si>
    <t>HED7Q305
HED7Q306
HED7Q307</t>
  </si>
  <si>
    <t>局部皮瓣转移眼窝再造术
岛状瓣转移眼窝再造术
游离皮瓣移植眼窝再造术</t>
  </si>
  <si>
    <t>013304000630001</t>
  </si>
  <si>
    <t>眼窝再造费-儿童（加收）</t>
  </si>
  <si>
    <t>013304000640000</t>
  </si>
  <si>
    <t>泪道成形费</t>
  </si>
  <si>
    <t>通过各种手术方式改善或重建泪道结构。</t>
  </si>
  <si>
    <t>所定价格涵盖手术计划、术区准备、消毒、切开、扩张、疏通、重建、缝合及必要时放置植入物等步骤所需的人力资源和基本物质资源消耗。</t>
  </si>
  <si>
    <t>泪小管吻合术</t>
  </si>
  <si>
    <t>HEE7K302
HEE7K601
HEE7P301
HEE7K301
HGC6S601</t>
  </si>
  <si>
    <t>泪小管吻合术
鼻内镜下经鼻泪囊鼻腔吻合术
泪道成形术
结膜鼻腔泪囊吻合人工泪道植入术
经鼻内镜鼻腔泪囊造孔术</t>
  </si>
  <si>
    <t>泪囊结膜囊吻合术</t>
  </si>
  <si>
    <t>鼻腔泪囊吻合术</t>
  </si>
  <si>
    <t>经鼻内镜加收100元</t>
  </si>
  <si>
    <t>泪道成形术</t>
  </si>
  <si>
    <t>含泪小点切开术</t>
  </si>
  <si>
    <t>激光加收100元</t>
  </si>
  <si>
    <t>013304000640001</t>
  </si>
  <si>
    <t>泪道成形费-儿童（加收）</t>
  </si>
  <si>
    <t>013304000640011</t>
  </si>
  <si>
    <t>泪道成形费-泪小点外翻矫正术（减收）</t>
  </si>
  <si>
    <t>泪小点外翻矫正术</t>
  </si>
  <si>
    <t>泪腺脱垂矫正术参照执行</t>
  </si>
  <si>
    <t>HEE7P302</t>
  </si>
  <si>
    <t>013304000650000</t>
  </si>
  <si>
    <t>泪道病变切除费</t>
  </si>
  <si>
    <t>通过各种手术方式切除泪道病变或部分泪道。</t>
  </si>
  <si>
    <t>所定价格涵盖手术计划、术区准备、消毒、切开、分离、切除、缝合等步骤所需的人力资源和基本物质资源消耗。</t>
  </si>
  <si>
    <t>睑部泪腺摘除术</t>
  </si>
  <si>
    <t>泪腺部分切除、泪腺肿瘤摘除分别参照执行</t>
  </si>
  <si>
    <t>HEE6U303
HEE6U304
HEE6U601</t>
  </si>
  <si>
    <t>泪囊区肿瘤切除术
泪小管肿瘤切除术
经鼻内镜泪囊/鼻泪管肿瘤切除术</t>
  </si>
  <si>
    <t>013304000650001</t>
  </si>
  <si>
    <t>泪道病变切除费-儿童（加收）</t>
  </si>
  <si>
    <t>013304000650100</t>
  </si>
  <si>
    <t>泪道病变切除费-泪囊摘除费（扩展）</t>
  </si>
  <si>
    <t>泪囊摘除术</t>
  </si>
  <si>
    <t>泪囊瘘管摘除术参照执行</t>
  </si>
  <si>
    <t>HEE6U301
HEE6U302</t>
  </si>
  <si>
    <t>泪囊摘除术
泪囊瘘管切除术</t>
  </si>
  <si>
    <t>013304000660000</t>
  </si>
  <si>
    <t>泪腺脱垂复位费</t>
  </si>
  <si>
    <t>通过各种手术方式复位脱垂的泪腺。</t>
  </si>
  <si>
    <t>所定价格涵盖手术计划、术区准备、消毒、切开、固定缝合等步骤所需的人力资源和基本物质资源消耗。</t>
  </si>
  <si>
    <t>HEE7H301</t>
  </si>
  <si>
    <t>泪腺脱垂复位术</t>
  </si>
  <si>
    <t>013304000660001</t>
  </si>
  <si>
    <t>泪腺脱垂复位费-儿童（加收）</t>
  </si>
  <si>
    <t>013304000670000</t>
  </si>
  <si>
    <t>眼球裂伤缝合费</t>
  </si>
  <si>
    <t>通过各种手术方式修复眼球裂伤。</t>
  </si>
  <si>
    <t>所定价格涵盖手术计划、术区准备、探查、清创、缝合等步骤所需的人力资源和基本物质资源消耗。</t>
  </si>
  <si>
    <t>眼球裂伤缝合术</t>
  </si>
  <si>
    <t>角膜、巩膜裂伤缝合及巩膜探查术分别参照执行</t>
  </si>
  <si>
    <t>HEF7P302</t>
  </si>
  <si>
    <t>眼球裂伤探查缝合术</t>
  </si>
  <si>
    <t>013304000670001</t>
  </si>
  <si>
    <t>眼球裂伤缝合费-儿童（加收）</t>
  </si>
  <si>
    <t>013304000670011</t>
  </si>
  <si>
    <t>眼球裂伤缝合费-裂伤累及视网膜（加收）</t>
  </si>
  <si>
    <t>013304000680000</t>
  </si>
  <si>
    <t>眼外肌调整矫治费</t>
  </si>
  <si>
    <t>通过各种手术方式调整眼外肌位置或张力。</t>
  </si>
  <si>
    <t>所定价格涵盖手术计划、术区准备、消毒、切开、分离、调整、缝合等步骤所需的人力资源和基本物质资源消耗。</t>
  </si>
  <si>
    <t>每条肌肉</t>
  </si>
  <si>
    <t>共同性斜视矫正术</t>
  </si>
  <si>
    <t>含水平眼外肌后徙、边缘切开、断腱、前徙、缩短、折叠。六条眼外肌参照执行</t>
  </si>
  <si>
    <t>次和一条肌肉</t>
  </si>
  <si>
    <t>超过一条肌肉及二次手术或伴有另一种斜视同时手术加收50%，多次手术再加收50%</t>
  </si>
  <si>
    <t>HEV7F301
HEV7H301
HEV7J301
HEV7J302
HEV7J303
HEV7J304
HEV7J305
HEV7M301
HEV7M302
HEV7P301
HEV7P302
HEV7P303
HEV7P304
HEV7P305
HEV7P306
HEV7P307
HEV7P308
HEV7P309
HEV7P310
HEV7P311
HEV7P312
HEV7P313
HEV7P314
HEV7P315
HEV7P316
HEV7P317
HEV7Q301
HEC7P301</t>
  </si>
  <si>
    <t>水平垂直直肌后徙+缩短术
眼外肌离断复位术
上斜肌矢状移位术
水平直肌垂直转位(Knapp)术
眼外肌移位术
眼外肌转位术
Faden手术
直肌减弱联合眶壁固定术
改良Yokoyama术
非水平直肌减弱术
非水平直肌加强术
上睑提肌缩短上睑下垂矫正术
水平直肌减弱术
水平直肌加强术
额肌筋膜瓣悬吊上睑下垂矫正术
颞筋膜悬吊上睑下垂矫正术
额肌悬吊上睑下垂矫正术
眼轮匝肌整形术
眼外肌探查+限制性斜视矫正术
A型斜视矫正术
V型斜视矫正术
斜肌加强术
斜肌减弱术
两条直肌移位联结术
直肌调整缝线术
分离性垂直偏斜(DVD)矫正术
眼外肌连接术
义眼台暴露修补术</t>
  </si>
  <si>
    <t>非共同性斜视矫正术</t>
  </si>
  <si>
    <t>含结膜及结膜下组织分离、松解、肌肉分离及共同性斜视矫正术。6条眼外肌参照执行</t>
  </si>
  <si>
    <t>超过一条肌肉及二次手术、结膜、肌肉及眼眶修复，二种斜视同时存在，非常规眼外肌手术加收50%，多次手术再加收50%</t>
  </si>
  <si>
    <t>非常规眼外肌手术</t>
  </si>
  <si>
    <t>肌肉联扎术、移位术、延长术、调整缝线术、眶壁固定术分别参照执行，但同时做两个手术以上，每增加一个手术加收50%△</t>
  </si>
  <si>
    <t>眼震矫正术</t>
  </si>
  <si>
    <t>013304000680001</t>
  </si>
  <si>
    <t>眼外肌调整矫治费-儿童（加收）</t>
  </si>
  <si>
    <t>013304000690000</t>
  </si>
  <si>
    <t>义眼台修复费</t>
  </si>
  <si>
    <t>通过各种手术方式修复义眼台。</t>
  </si>
  <si>
    <t>所定价格涵盖手术计划、术区准备、切开、分离、修整、固定、缝合等步骤所需的人力资源和基本物质资源消耗。</t>
  </si>
  <si>
    <t>HEC7P301</t>
  </si>
  <si>
    <t>义眼台暴露修补术</t>
  </si>
  <si>
    <t>013304000690001</t>
  </si>
  <si>
    <t>义眼台修复费-儿童（加收）</t>
  </si>
  <si>
    <t>013304000700000</t>
  </si>
  <si>
    <t>眶内感染清创/引流费</t>
  </si>
  <si>
    <t>通过各种手术方式清除眶内感染性病变。</t>
  </si>
  <si>
    <t>所定价格涵盖手术计划、术区准备、切开、清创、引流、缝合等步骤所需的人力资源和基本物质资源消耗。</t>
  </si>
  <si>
    <t>眼部脓肿切开引流术</t>
  </si>
  <si>
    <t>HEA6R301
HEA6R302
HEF7P301</t>
  </si>
  <si>
    <t>眶深部脓肿切开引流术
眼表浅脓肿切开引流术
眼前节手术伤口修复术</t>
  </si>
  <si>
    <t>013304000700001</t>
  </si>
  <si>
    <t>眶内感染清创/引流费-儿童（加收）</t>
  </si>
  <si>
    <t>013304000710000</t>
  </si>
  <si>
    <t>球结膜切开冲洗费</t>
  </si>
  <si>
    <t>通过各种手术方式切开并冲洗球结膜，清除有害物质或改善血运。</t>
  </si>
  <si>
    <t>所定价格涵盖手术计划、术区准备、切开、冲洗、必要时缝合等步骤所需的人力资源和基本物质资源消耗。</t>
  </si>
  <si>
    <t>球结膜放射状切开冲洗+减压术</t>
  </si>
  <si>
    <t>眼突减压、酸碱烧伤减压冲洗分别参照执行</t>
  </si>
  <si>
    <t>HEG6B301</t>
  </si>
  <si>
    <t>球结膜放射状切开冲洗术</t>
  </si>
  <si>
    <t>013304000710001</t>
  </si>
  <si>
    <t>球结膜切开冲洗费-儿童（加收）</t>
  </si>
  <si>
    <t>013304000720000</t>
  </si>
  <si>
    <t>眼袋整形费</t>
  </si>
  <si>
    <t>通过各种手术方式去除眼睑脂肪、皮肤、肌肉。</t>
  </si>
  <si>
    <t>美容整形常用项目。</t>
  </si>
  <si>
    <t>眼袋整形术</t>
  </si>
  <si>
    <t>双侧</t>
  </si>
  <si>
    <t>HED7P302
HED7P303
HED7P304</t>
  </si>
  <si>
    <t>经皮下睑袋整形术
结膜入路下睑袋整形术
下睑袋切除术后修复术</t>
  </si>
  <si>
    <t>013304000730000</t>
  </si>
  <si>
    <t>重睑成形费</t>
  </si>
  <si>
    <t>通过各种手术方式实现重睑成形。</t>
  </si>
  <si>
    <t>重睑成形术</t>
  </si>
  <si>
    <t>切开法、非缝线法分别参照执行。不含内外眦成形</t>
  </si>
  <si>
    <t>HED7P313
HED7P314
HED7P315
HED7P316
HED7P317</t>
  </si>
  <si>
    <t>重睑成形术-切开法
重睑成形术-埋线法
重睑成形术-缝线法
重睑术后修复术
重睑术后修复+上睑颗粒脂肪注射</t>
  </si>
  <si>
    <t>激光重睑整形术</t>
  </si>
  <si>
    <t>013304000740000</t>
  </si>
  <si>
    <t>眶距矫正费</t>
  </si>
  <si>
    <t>通过各种手术方式矫正眶距。</t>
  </si>
  <si>
    <t>所定价格涵盖手术计划、术区准备、消毒、切开、截骨/植骨、固定、缝合等步骤所需的人力资源和基本物质资源消耗。</t>
  </si>
  <si>
    <t>眶距增宽症整形术</t>
  </si>
  <si>
    <t>特殊固定材料</t>
  </si>
  <si>
    <t>HEB7G301
HEB6V301
HEB7G302
HEB6V302</t>
  </si>
  <si>
    <t>颅外眶距增宽矫正术
颅内外“O”形截骨眶距增宽矫正术
颅内外联合入路眶距增宽矫正术
颅外“U”形截骨眶距增宽矫正术</t>
  </si>
  <si>
    <t>013304000750000</t>
  </si>
  <si>
    <t>隆眉弓手术费</t>
  </si>
  <si>
    <t>通过各种手术方式增加眉弓高度和立体感，改善面部轮廓。</t>
  </si>
  <si>
    <t>所定价格涵盖手术计划、术区准备、切开、冲洗、缝合等步骤所需的人力资源和基本物质资源消耗。</t>
  </si>
  <si>
    <t>隆眉弓术</t>
  </si>
  <si>
    <t>013304000760000</t>
  </si>
  <si>
    <t>眉矫正手术费</t>
  </si>
  <si>
    <t>通过各种手术方式调整眉毛位置并改善其形态。</t>
  </si>
  <si>
    <t>眉畸形矫正术</t>
  </si>
  <si>
    <t>“八”字眉、眉移位等分别参照执行</t>
  </si>
  <si>
    <t>HYS7Q310
HYS7P301
HYS7P302</t>
  </si>
  <si>
    <t>眉下垂矫正术
“八”字眉畸形矫正术
眉移位畸形矫正术</t>
  </si>
  <si>
    <t>眉缺损修复术</t>
  </si>
  <si>
    <t>部分缺损、全部缺损分别参照执行</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</si>
</sst>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63">
    <font>
      <sz val="11"/>
      <color theme="1"/>
      <name val="宋体"/>
      <charset val="134"/>
      <scheme val="minor"/>
    </font>
    <font>
      <sz val="12"/>
      <color theme="1"/>
      <name val="宋体"/>
      <charset val="134"/>
      <scheme val="minor"/>
    </font>
    <font>
      <sz val="10"/>
      <color theme="1"/>
      <name val="宋体"/>
      <charset val="134"/>
      <scheme val="minor"/>
    </font>
    <font>
      <sz val="16"/>
      <name val="方正小标宋简体"/>
      <charset val="134"/>
    </font>
    <font>
      <sz val="10"/>
      <name val="方正小标宋简体"/>
      <charset val="134"/>
    </font>
    <font>
      <sz val="12"/>
      <name val="仿宋_GB2312"/>
      <charset val="134"/>
    </font>
    <font>
      <sz val="12"/>
      <color theme="1"/>
      <name val="黑体"/>
      <charset val="134"/>
    </font>
    <font>
      <b/>
      <sz val="12"/>
      <color theme="1"/>
      <name val="楷体"/>
      <charset val="134"/>
    </font>
    <font>
      <b/>
      <sz val="10"/>
      <color theme="1"/>
      <name val="楷体"/>
      <charset val="134"/>
    </font>
    <font>
      <sz val="12"/>
      <name val="宋体"/>
      <charset val="134"/>
      <scheme val="major"/>
    </font>
    <font>
      <sz val="12"/>
      <color theme="1"/>
      <name val="Times New Roman"/>
      <charset val="134"/>
    </font>
    <font>
      <sz val="12"/>
      <name val="宋体"/>
      <charset val="134"/>
      <scheme val="minor"/>
    </font>
    <font>
      <sz val="10"/>
      <name val="宋体"/>
      <charset val="134"/>
      <scheme val="minor"/>
    </font>
    <font>
      <sz val="11"/>
      <name val="宋体"/>
      <charset val="134"/>
      <scheme val="minor"/>
    </font>
    <font>
      <sz val="10"/>
      <color theme="1"/>
      <name val="黑体"/>
      <charset val="134"/>
    </font>
    <font>
      <sz val="10"/>
      <name val="黑体"/>
      <charset val="134"/>
    </font>
    <font>
      <sz val="12"/>
      <name val="黑体"/>
      <charset val="134"/>
    </font>
    <font>
      <sz val="12"/>
      <color rgb="FFFF0000"/>
      <name val="宋体"/>
      <charset val="134"/>
      <scheme val="major"/>
    </font>
    <font>
      <sz val="11"/>
      <color indexed="8"/>
      <name val="SimSun"/>
      <charset val="134"/>
    </font>
    <font>
      <sz val="10"/>
      <color theme="1"/>
      <name val="宋体"/>
      <charset val="134"/>
    </font>
    <font>
      <sz val="12"/>
      <color theme="1"/>
      <name val="宋体"/>
      <charset val="134"/>
    </font>
    <font>
      <sz val="12"/>
      <color theme="1"/>
      <name val="宋体 (正文)"/>
      <charset val="134"/>
    </font>
    <font>
      <sz val="10.5"/>
      <name val="宋体"/>
      <charset val="134"/>
    </font>
    <font>
      <sz val="12"/>
      <name val="楷体_GB2312"/>
      <charset val="134"/>
    </font>
    <font>
      <sz val="10.5"/>
      <name val="Times New Roman"/>
      <charset val="134"/>
    </font>
    <font>
      <sz val="12"/>
      <name val="宋体"/>
      <charset val="134"/>
    </font>
    <font>
      <sz val="10"/>
      <name val="宋体"/>
      <charset val="134"/>
    </font>
    <font>
      <sz val="10"/>
      <color theme="1"/>
      <name val="Times New Roman"/>
      <charset val="134"/>
    </font>
    <font>
      <sz val="9"/>
      <color theme="1"/>
      <name val="宋体"/>
      <charset val="134"/>
      <scheme val="minor"/>
    </font>
    <font>
      <sz val="9"/>
      <name val="楷体_GB2312"/>
      <charset val="134"/>
    </font>
    <font>
      <sz val="12"/>
      <name val="微软雅黑"/>
      <charset val="134"/>
    </font>
    <font>
      <sz val="8"/>
      <color theme="1"/>
      <name val="Times New Roman"/>
      <charset val="134"/>
    </font>
    <font>
      <sz val="10"/>
      <color rgb="FFFF0000"/>
      <name val="方正书宋简体"/>
      <charset val="134"/>
    </font>
    <font>
      <sz val="9"/>
      <name val="宋体"/>
      <charset val="134"/>
      <scheme val="minor"/>
    </font>
    <font>
      <sz val="11"/>
      <color rgb="FFFF0000"/>
      <name val="宋体"/>
      <charset val="134"/>
      <scheme val="minor"/>
    </font>
    <font>
      <sz val="10"/>
      <color rgb="FF000000"/>
      <name val="方正书宋简体"/>
      <charset val="134"/>
    </font>
    <font>
      <sz val="10"/>
      <color rgb="FFFF0000"/>
      <name val="仿宋_GB2312"/>
      <charset val="134"/>
    </font>
    <font>
      <sz val="8"/>
      <name val="宋体"/>
      <charset val="134"/>
      <scheme val="minor"/>
    </font>
    <font>
      <sz val="8"/>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font>
    <font>
      <sz val="10"/>
      <color theme="1"/>
      <name val="宋体 (正文)"/>
      <charset val="134"/>
    </font>
    <font>
      <sz val="10.5"/>
      <color rgb="FFFF0000"/>
      <name val="宋体"/>
      <charset val="134"/>
    </font>
    <font>
      <sz val="8"/>
      <color theme="1"/>
      <name val="宋体"/>
      <charset val="134"/>
    </font>
    <font>
      <sz val="10"/>
      <color rgb="FFFF0000"/>
      <name val="Times New Roman"/>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39" fillId="2" borderId="0" applyNumberFormat="0" applyBorder="0" applyAlignment="0" applyProtection="0">
      <alignment vertical="center"/>
    </xf>
    <xf numFmtId="0" fontId="40"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9" fillId="4" borderId="0" applyNumberFormat="0" applyBorder="0" applyAlignment="0" applyProtection="0">
      <alignment vertical="center"/>
    </xf>
    <xf numFmtId="0" fontId="41" fillId="5" borderId="0" applyNumberFormat="0" applyBorder="0" applyAlignment="0" applyProtection="0">
      <alignment vertical="center"/>
    </xf>
    <xf numFmtId="43" fontId="0" fillId="0" borderId="0" applyFont="0" applyFill="0" applyBorder="0" applyAlignment="0" applyProtection="0">
      <alignment vertical="center"/>
    </xf>
    <xf numFmtId="0" fontId="42" fillId="6" borderId="0" applyNumberFormat="0" applyBorder="0" applyAlignment="0" applyProtection="0">
      <alignment vertical="center"/>
    </xf>
    <xf numFmtId="0" fontId="43" fillId="0" borderId="0" applyNumberFormat="0" applyFill="0" applyBorder="0" applyAlignment="0" applyProtection="0">
      <alignment vertical="center"/>
    </xf>
    <xf numFmtId="9" fontId="0" fillId="0" borderId="0" applyFont="0" applyFill="0" applyBorder="0" applyAlignment="0" applyProtection="0">
      <alignment vertical="center"/>
    </xf>
    <xf numFmtId="0" fontId="44" fillId="0" borderId="0" applyNumberFormat="0" applyFill="0" applyBorder="0" applyAlignment="0" applyProtection="0">
      <alignment vertical="center"/>
    </xf>
    <xf numFmtId="0" fontId="0" fillId="7" borderId="7" applyNumberFormat="0" applyFont="0" applyAlignment="0" applyProtection="0">
      <alignment vertical="center"/>
    </xf>
    <xf numFmtId="0" fontId="42" fillId="8" borderId="0" applyNumberFormat="0" applyBorder="0" applyAlignment="0" applyProtection="0">
      <alignment vertical="center"/>
    </xf>
    <xf numFmtId="0" fontId="45"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9" fillId="0" borderId="8" applyNumberFormat="0" applyFill="0" applyAlignment="0" applyProtection="0">
      <alignment vertical="center"/>
    </xf>
    <xf numFmtId="0" fontId="50" fillId="0" borderId="8" applyNumberFormat="0" applyFill="0" applyAlignment="0" applyProtection="0">
      <alignment vertical="center"/>
    </xf>
    <xf numFmtId="0" fontId="42" fillId="9" borderId="0" applyNumberFormat="0" applyBorder="0" applyAlignment="0" applyProtection="0">
      <alignment vertical="center"/>
    </xf>
    <xf numFmtId="0" fontId="45" fillId="0" borderId="9" applyNumberFormat="0" applyFill="0" applyAlignment="0" applyProtection="0">
      <alignment vertical="center"/>
    </xf>
    <xf numFmtId="0" fontId="42" fillId="10" borderId="0" applyNumberFormat="0" applyBorder="0" applyAlignment="0" applyProtection="0">
      <alignment vertical="center"/>
    </xf>
    <xf numFmtId="0" fontId="51" fillId="11" borderId="10" applyNumberFormat="0" applyAlignment="0" applyProtection="0">
      <alignment vertical="center"/>
    </xf>
    <xf numFmtId="0" fontId="52" fillId="11" borderId="6" applyNumberFormat="0" applyAlignment="0" applyProtection="0">
      <alignment vertical="center"/>
    </xf>
    <xf numFmtId="0" fontId="53" fillId="12" borderId="11" applyNumberFormat="0" applyAlignment="0" applyProtection="0">
      <alignment vertical="center"/>
    </xf>
    <xf numFmtId="0" fontId="39" fillId="13" borderId="0" applyNumberFormat="0" applyBorder="0" applyAlignment="0" applyProtection="0">
      <alignment vertical="center"/>
    </xf>
    <xf numFmtId="0" fontId="42" fillId="14" borderId="0" applyNumberFormat="0" applyBorder="0" applyAlignment="0" applyProtection="0">
      <alignment vertical="center"/>
    </xf>
    <xf numFmtId="0" fontId="54" fillId="0" borderId="12" applyNumberFormat="0" applyFill="0" applyAlignment="0" applyProtection="0">
      <alignment vertical="center"/>
    </xf>
    <xf numFmtId="0" fontId="55" fillId="0" borderId="13" applyNumberFormat="0" applyFill="0" applyAlignment="0" applyProtection="0">
      <alignment vertical="center"/>
    </xf>
    <xf numFmtId="0" fontId="56" fillId="15" borderId="0" applyNumberFormat="0" applyBorder="0" applyAlignment="0" applyProtection="0">
      <alignment vertical="center"/>
    </xf>
    <xf numFmtId="0" fontId="57" fillId="16" borderId="0" applyNumberFormat="0" applyBorder="0" applyAlignment="0" applyProtection="0">
      <alignment vertical="center"/>
    </xf>
    <xf numFmtId="0" fontId="39" fillId="17" borderId="0" applyNumberFormat="0" applyBorder="0" applyAlignment="0" applyProtection="0">
      <alignment vertical="center"/>
    </xf>
    <xf numFmtId="0" fontId="42" fillId="18"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42" fillId="23" borderId="0" applyNumberFormat="0" applyBorder="0" applyAlignment="0" applyProtection="0">
      <alignment vertical="center"/>
    </xf>
    <xf numFmtId="0" fontId="42"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42" fillId="27" borderId="0" applyNumberFormat="0" applyBorder="0" applyAlignment="0" applyProtection="0">
      <alignment vertical="center"/>
    </xf>
    <xf numFmtId="0" fontId="39" fillId="28" borderId="0" applyNumberFormat="0" applyBorder="0" applyAlignment="0" applyProtection="0">
      <alignment vertical="center"/>
    </xf>
    <xf numFmtId="0" fontId="42" fillId="29" borderId="0" applyNumberFormat="0" applyBorder="0" applyAlignment="0" applyProtection="0">
      <alignment vertical="center"/>
    </xf>
    <xf numFmtId="0" fontId="42" fillId="30" borderId="0" applyNumberFormat="0" applyBorder="0" applyAlignment="0" applyProtection="0">
      <alignment vertical="center"/>
    </xf>
    <xf numFmtId="0" fontId="39" fillId="31" borderId="0" applyNumberFormat="0" applyBorder="0" applyAlignment="0" applyProtection="0">
      <alignment vertical="center"/>
    </xf>
    <xf numFmtId="0" fontId="42" fillId="32" borderId="0" applyNumberFormat="0" applyBorder="0" applyAlignment="0" applyProtection="0">
      <alignment vertical="center"/>
    </xf>
    <xf numFmtId="0" fontId="0" fillId="0" borderId="0">
      <alignment vertical="center"/>
    </xf>
    <xf numFmtId="0" fontId="58" fillId="0" borderId="0">
      <alignment vertical="center"/>
    </xf>
    <xf numFmtId="0" fontId="58" fillId="0" borderId="0">
      <alignment vertical="center"/>
    </xf>
  </cellStyleXfs>
  <cellXfs count="134">
    <xf numFmtId="0" fontId="0" fillId="0" borderId="0" xfId="0">
      <alignment vertical="center"/>
    </xf>
    <xf numFmtId="0" fontId="1" fillId="0" borderId="0" xfId="0" applyFont="1" applyFill="1">
      <alignment vertical="center"/>
    </xf>
    <xf numFmtId="0" fontId="1" fillId="0" borderId="0" xfId="0" applyFont="1" applyFill="1" applyAlignment="1">
      <alignment vertical="center" wrapText="1"/>
    </xf>
    <xf numFmtId="0" fontId="2" fillId="0" borderId="0" xfId="0" applyFont="1" applyFill="1" applyAlignment="1">
      <alignment vertical="center" wrapText="1"/>
    </xf>
    <xf numFmtId="49" fontId="1" fillId="0" borderId="0" xfId="0" applyNumberFormat="1" applyFont="1" applyFill="1" applyAlignment="1">
      <alignment vertical="center" wrapText="1"/>
    </xf>
    <xf numFmtId="0" fontId="3" fillId="0" borderId="0" xfId="49" applyFont="1" applyFill="1" applyBorder="1" applyAlignment="1">
      <alignment horizontal="center" vertical="center" wrapText="1"/>
    </xf>
    <xf numFmtId="0" fontId="4" fillId="0" borderId="0" xfId="49" applyFont="1" applyFill="1" applyBorder="1" applyAlignment="1">
      <alignment horizontal="center" vertical="center" wrapText="1"/>
    </xf>
    <xf numFmtId="49" fontId="3" fillId="0" borderId="0" xfId="49" applyNumberFormat="1" applyFont="1" applyFill="1" applyBorder="1" applyAlignment="1">
      <alignment horizontal="center" vertical="center" wrapText="1"/>
    </xf>
    <xf numFmtId="0" fontId="5" fillId="0" borderId="0" xfId="49" applyFont="1" applyFill="1" applyAlignment="1">
      <alignment horizontal="left" vertical="center" wrapText="1"/>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xf>
    <xf numFmtId="49" fontId="1" fillId="0" borderId="1" xfId="0" applyNumberFormat="1" applyFont="1" applyFill="1" applyBorder="1">
      <alignment vertical="center"/>
    </xf>
    <xf numFmtId="0" fontId="9" fillId="0" borderId="1" xfId="49" applyFont="1" applyFill="1" applyBorder="1" applyAlignment="1">
      <alignment horizontal="center" vertical="center" wrapText="1"/>
    </xf>
    <xf numFmtId="0" fontId="10"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vertical="center" wrapText="1"/>
    </xf>
    <xf numFmtId="49" fontId="0" fillId="0" borderId="1" xfId="0" applyNumberFormat="1" applyFill="1" applyBorder="1" applyAlignment="1">
      <alignment horizontal="left" vertical="center" wrapText="1"/>
    </xf>
    <xf numFmtId="0" fontId="11" fillId="0" borderId="2" xfId="49" applyFont="1" applyFill="1" applyBorder="1" applyAlignment="1">
      <alignment horizontal="center" vertical="center" wrapText="1"/>
    </xf>
    <xf numFmtId="0" fontId="12" fillId="0" borderId="2" xfId="49" applyFont="1" applyFill="1" applyBorder="1" applyAlignment="1">
      <alignment horizontal="center" vertical="center" wrapText="1"/>
    </xf>
    <xf numFmtId="0" fontId="11" fillId="0" borderId="3" xfId="49" applyFont="1" applyFill="1" applyBorder="1" applyAlignment="1">
      <alignment horizontal="center" vertical="center" wrapText="1"/>
    </xf>
    <xf numFmtId="0" fontId="12" fillId="0" borderId="3" xfId="49" applyFont="1" applyFill="1" applyBorder="1" applyAlignment="1">
      <alignment horizontal="center" vertical="center" wrapText="1"/>
    </xf>
    <xf numFmtId="0" fontId="0" fillId="0" borderId="1" xfId="0" applyFill="1" applyBorder="1" applyAlignment="1">
      <alignment horizontal="left" vertical="center" wrapText="1"/>
    </xf>
    <xf numFmtId="0" fontId="11" fillId="0" borderId="4" xfId="49" applyFont="1" applyFill="1" applyBorder="1" applyAlignment="1">
      <alignment horizontal="center" vertical="center" wrapText="1"/>
    </xf>
    <xf numFmtId="0" fontId="12" fillId="0" borderId="4" xfId="49" applyFont="1" applyFill="1" applyBorder="1" applyAlignment="1">
      <alignment horizontal="center" vertical="center" wrapText="1"/>
    </xf>
    <xf numFmtId="0" fontId="11" fillId="0" borderId="1" xfId="49" applyFont="1" applyFill="1" applyBorder="1" applyAlignment="1">
      <alignment horizontal="center" vertical="center" wrapText="1"/>
    </xf>
    <xf numFmtId="0" fontId="2" fillId="0" borderId="1" xfId="0" applyFont="1" applyFill="1" applyBorder="1" applyAlignment="1">
      <alignment horizontal="center" vertical="center" wrapText="1"/>
    </xf>
    <xf numFmtId="49" fontId="11" fillId="0" borderId="1" xfId="49" applyNumberFormat="1" applyFont="1" applyFill="1" applyBorder="1" applyAlignment="1">
      <alignment horizontal="center" vertical="center" wrapText="1"/>
    </xf>
    <xf numFmtId="0" fontId="13" fillId="0" borderId="2" xfId="49" applyFont="1" applyFill="1" applyBorder="1" applyAlignment="1">
      <alignment horizontal="center" vertical="center" wrapText="1"/>
    </xf>
    <xf numFmtId="0" fontId="13" fillId="0" borderId="3" xfId="49" applyFont="1" applyFill="1" applyBorder="1" applyAlignment="1">
      <alignment horizontal="center" vertical="center" wrapText="1"/>
    </xf>
    <xf numFmtId="0" fontId="13" fillId="0" borderId="4" xfId="49"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2" fillId="0" borderId="1" xfId="49" applyFont="1" applyFill="1" applyBorder="1" applyAlignment="1">
      <alignment horizontal="center" vertical="center" wrapText="1"/>
    </xf>
    <xf numFmtId="0" fontId="10" fillId="0" borderId="3"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 fillId="0" borderId="1" xfId="0" applyFont="1" applyFill="1" applyBorder="1">
      <alignment vertical="center"/>
    </xf>
    <xf numFmtId="0" fontId="0" fillId="0" borderId="1" xfId="0" applyFill="1" applyBorder="1" applyAlignment="1">
      <alignment horizontal="center" vertical="center" wrapText="1"/>
    </xf>
    <xf numFmtId="0" fontId="0" fillId="0" borderId="1" xfId="0" applyFill="1" applyBorder="1" applyAlignment="1">
      <alignment vertical="center" wrapText="1"/>
    </xf>
    <xf numFmtId="176" fontId="0" fillId="0" borderId="1" xfId="0" applyNumberFormat="1" applyFill="1" applyBorder="1" applyAlignment="1">
      <alignment horizontal="center" vertical="center" wrapText="1"/>
    </xf>
    <xf numFmtId="0" fontId="9" fillId="0" borderId="1" xfId="49" applyFont="1" applyFill="1" applyBorder="1" applyAlignment="1">
      <alignment vertical="center" wrapText="1"/>
    </xf>
    <xf numFmtId="0" fontId="11" fillId="0" borderId="1" xfId="49" applyFont="1" applyFill="1" applyBorder="1" applyAlignment="1">
      <alignment vertical="center" wrapText="1"/>
    </xf>
    <xf numFmtId="0" fontId="0" fillId="0" borderId="1" xfId="0" applyFont="1" applyFill="1" applyBorder="1" applyAlignment="1">
      <alignment horizontal="center" vertical="center" wrapText="1"/>
    </xf>
    <xf numFmtId="0" fontId="17" fillId="0" borderId="1" xfId="49" applyFont="1" applyFill="1" applyBorder="1" applyAlignment="1">
      <alignment horizontal="center" vertical="center" wrapText="1"/>
    </xf>
    <xf numFmtId="176" fontId="0" fillId="0" borderId="1" xfId="0" applyNumberFormat="1" applyFont="1" applyFill="1" applyBorder="1" applyAlignment="1">
      <alignment horizontal="center" vertical="center" wrapText="1"/>
    </xf>
    <xf numFmtId="49" fontId="18" fillId="0" borderId="5" xfId="0" applyNumberFormat="1" applyFont="1" applyFill="1" applyBorder="1" applyAlignment="1">
      <alignment horizontal="center" vertical="center" wrapText="1"/>
    </xf>
    <xf numFmtId="0" fontId="11" fillId="0" borderId="1" xfId="0" applyFont="1" applyFill="1" applyBorder="1" applyAlignment="1">
      <alignment vertical="center" wrapText="1"/>
    </xf>
    <xf numFmtId="0" fontId="2" fillId="0" borderId="1" xfId="0" applyFont="1" applyFill="1" applyBorder="1">
      <alignment vertical="center"/>
    </xf>
    <xf numFmtId="0" fontId="15" fillId="0" borderId="1" xfId="0" applyFont="1" applyFill="1" applyBorder="1" applyAlignment="1">
      <alignment vertical="center" wrapText="1"/>
    </xf>
    <xf numFmtId="0" fontId="16" fillId="0" borderId="1" xfId="0" applyFont="1" applyFill="1" applyBorder="1" applyAlignment="1">
      <alignment vertical="center" wrapText="1"/>
    </xf>
    <xf numFmtId="49" fontId="16" fillId="0" borderId="1" xfId="0" applyNumberFormat="1" applyFont="1" applyFill="1" applyBorder="1" applyAlignment="1">
      <alignment vertical="center" wrapText="1"/>
    </xf>
    <xf numFmtId="0" fontId="19" fillId="0" borderId="1" xfId="0" applyFont="1" applyFill="1" applyBorder="1" applyAlignment="1">
      <alignment horizontal="center" vertical="center" wrapText="1"/>
    </xf>
    <xf numFmtId="0" fontId="20" fillId="0" borderId="1"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4" xfId="0"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0" fontId="11" fillId="0" borderId="3" xfId="0" applyFont="1" applyFill="1" applyBorder="1" applyAlignment="1">
      <alignment horizontal="center" vertical="center" wrapText="1"/>
    </xf>
    <xf numFmtId="0" fontId="1" fillId="0" borderId="1" xfId="0" applyFont="1" applyFill="1" applyBorder="1" applyAlignment="1">
      <alignment horizontal="center" vertical="center"/>
    </xf>
    <xf numFmtId="0" fontId="22" fillId="0" borderId="1" xfId="5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2" fillId="0" borderId="1" xfId="50" applyFont="1" applyFill="1" applyBorder="1" applyAlignment="1">
      <alignment horizontal="left" vertical="center" wrapText="1"/>
    </xf>
    <xf numFmtId="176" fontId="24" fillId="0" borderId="1" xfId="50" applyNumberFormat="1"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25"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25" fillId="0" borderId="1" xfId="51" applyFont="1" applyFill="1" applyBorder="1" applyAlignment="1">
      <alignment horizontal="left" vertical="center" wrapText="1"/>
    </xf>
    <xf numFmtId="0" fontId="25"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6" fillId="0" borderId="1" xfId="0" applyFont="1" applyFill="1" applyBorder="1" applyAlignment="1">
      <alignment horizontal="center" vertical="center" wrapText="1"/>
    </xf>
    <xf numFmtId="49" fontId="25" fillId="0" borderId="1" xfId="0" applyNumberFormat="1" applyFont="1" applyFill="1" applyBorder="1" applyAlignment="1">
      <alignment horizontal="center" vertical="center" wrapText="1"/>
    </xf>
    <xf numFmtId="49" fontId="1" fillId="0" borderId="1" xfId="0" applyNumberFormat="1" applyFont="1" applyFill="1" applyBorder="1" applyAlignment="1">
      <alignment vertical="center" wrapText="1"/>
    </xf>
    <xf numFmtId="0" fontId="1" fillId="0" borderId="3"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28" fillId="0" borderId="1"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12" fillId="0" borderId="1" xfId="0" applyFont="1" applyFill="1" applyBorder="1" applyAlignment="1">
      <alignment vertical="center" wrapText="1"/>
    </xf>
    <xf numFmtId="0" fontId="30" fillId="0" borderId="1" xfId="0" applyFont="1" applyFill="1" applyBorder="1" applyAlignment="1">
      <alignment horizont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0" fillId="0" borderId="1" xfId="0" applyFont="1" applyFill="1" applyBorder="1" applyAlignment="1">
      <alignment wrapText="1"/>
    </xf>
    <xf numFmtId="0" fontId="1" fillId="0" borderId="1" xfId="0" applyFont="1" applyFill="1" applyBorder="1" applyAlignment="1">
      <alignment vertical="center" wrapText="1"/>
    </xf>
    <xf numFmtId="0" fontId="32"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26" fillId="0" borderId="4"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33" fillId="0" borderId="3" xfId="0" applyFont="1" applyFill="1" applyBorder="1" applyAlignment="1">
      <alignment horizontal="center" vertical="center" wrapText="1"/>
    </xf>
    <xf numFmtId="0" fontId="28" fillId="0" borderId="1" xfId="0" applyFont="1" applyFill="1" applyBorder="1" applyAlignment="1">
      <alignment vertical="center" wrapText="1"/>
    </xf>
    <xf numFmtId="0" fontId="33" fillId="0" borderId="4" xfId="0" applyFont="1" applyFill="1" applyBorder="1" applyAlignment="1">
      <alignment horizontal="center" vertical="center" wrapText="1"/>
    </xf>
    <xf numFmtId="0" fontId="23" fillId="0" borderId="1" xfId="0" applyFont="1" applyFill="1" applyBorder="1" applyAlignment="1">
      <alignment horizontal="left" vertical="center" wrapText="1"/>
    </xf>
    <xf numFmtId="0" fontId="32" fillId="0" borderId="1" xfId="0" applyFont="1" applyFill="1" applyBorder="1" applyAlignment="1">
      <alignment horizontal="justify" vertical="center" wrapText="1"/>
    </xf>
    <xf numFmtId="0" fontId="34" fillId="0" borderId="1" xfId="0" applyFont="1" applyFill="1" applyBorder="1" applyAlignment="1">
      <alignment horizontal="center" vertical="center" wrapText="1"/>
    </xf>
    <xf numFmtId="0" fontId="35" fillId="0" borderId="1" xfId="0" applyFont="1" applyFill="1" applyBorder="1" applyAlignment="1">
      <alignment horizontal="left" vertical="center" wrapText="1"/>
    </xf>
    <xf numFmtId="0" fontId="35" fillId="0" borderId="1" xfId="0" applyFont="1" applyFill="1" applyBorder="1" applyAlignment="1">
      <alignment horizontal="center" vertical="center" wrapText="1"/>
    </xf>
    <xf numFmtId="0" fontId="36" fillId="0" borderId="0" xfId="0" applyFont="1" applyFill="1" applyAlignment="1">
      <alignment horizontal="justify" vertical="center"/>
    </xf>
    <xf numFmtId="0" fontId="37" fillId="0" borderId="2" xfId="0" applyFont="1" applyFill="1" applyBorder="1" applyAlignment="1">
      <alignment horizontal="center" vertical="center" wrapText="1"/>
    </xf>
    <xf numFmtId="0" fontId="37" fillId="0" borderId="3" xfId="0" applyFont="1" applyFill="1" applyBorder="1" applyAlignment="1">
      <alignment horizontal="center" vertical="center" wrapText="1"/>
    </xf>
    <xf numFmtId="0" fontId="37" fillId="0" borderId="4"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25" fillId="0" borderId="4"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38" fillId="0" borderId="1"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 fillId="0" borderId="1" xfId="49" applyFont="1" applyFill="1" applyBorder="1" applyAlignment="1">
      <alignment vertical="center" wrapText="1"/>
    </xf>
    <xf numFmtId="0" fontId="34" fillId="0" borderId="1" xfId="0" applyFont="1" applyFill="1" applyBorder="1" applyAlignment="1">
      <alignment horizontal="left" vertical="center" wrapText="1"/>
    </xf>
    <xf numFmtId="0" fontId="19" fillId="0" borderId="1" xfId="0" applyFont="1" applyFill="1" applyBorder="1" applyAlignment="1">
      <alignment vertical="center" wrapText="1"/>
    </xf>
    <xf numFmtId="0" fontId="20" fillId="0" borderId="2"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19" fillId="0" borderId="4" xfId="0" applyFont="1" applyFill="1" applyBorder="1" applyAlignment="1">
      <alignment horizontal="left" vertical="center" wrapText="1"/>
    </xf>
    <xf numFmtId="0" fontId="19" fillId="0" borderId="4" xfId="0" applyFont="1" applyFill="1" applyBorder="1" applyAlignment="1">
      <alignment vertical="center" wrapText="1"/>
    </xf>
    <xf numFmtId="0" fontId="28" fillId="0" borderId="1" xfId="0" applyFont="1" applyFill="1" applyBorder="1" applyAlignment="1">
      <alignment horizontal="left" vertical="center" wrapText="1"/>
    </xf>
    <xf numFmtId="0" fontId="11" fillId="0" borderId="4" xfId="49" applyFont="1" applyFill="1" applyBorder="1" applyAlignment="1">
      <alignment vertical="center" wrapText="1"/>
    </xf>
    <xf numFmtId="0" fontId="10" fillId="0" borderId="1" xfId="0" applyFont="1" applyFill="1" applyBorder="1" applyAlignment="1" quotePrefix="1">
      <alignment horizontal="center" vertical="center" wrapText="1"/>
    </xf>
    <xf numFmtId="0" fontId="11" fillId="0" borderId="2" xfId="49" applyFont="1" applyFill="1" applyBorder="1" applyAlignment="1" quotePrefix="1">
      <alignment horizontal="center" vertical="center" wrapText="1"/>
    </xf>
    <xf numFmtId="0" fontId="11" fillId="0" borderId="1" xfId="49" applyFont="1" applyFill="1" applyBorder="1" applyAlignment="1" quotePrefix="1">
      <alignment vertical="center" wrapText="1"/>
    </xf>
    <xf numFmtId="0" fontId="10" fillId="0" borderId="2" xfId="0" applyFont="1" applyFill="1" applyBorder="1" applyAlignment="1" quotePrefix="1">
      <alignment horizontal="center" vertical="center" wrapText="1"/>
    </xf>
    <xf numFmtId="0" fontId="11" fillId="0" borderId="2" xfId="0" applyFont="1" applyFill="1" applyBorder="1" applyAlignment="1" quotePrefix="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 name="常规_Sheet1" xfId="50"/>
    <cellStyle name="常规 28" xfId="51"/>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file:///C:\Users\Administrator\Desktop\0824\&#20851;&#20110;&#35268;&#33539;&#33647;&#23398;&#30524;&#31185;&#31867;&#21307;&#30103;&#26381;&#21153;&#20215;&#26684;&#39033;&#30446;&#30340;&#36890;&#30693;\&#30524;&#31185;&#27979;&#31639;&#34920;7.20&#37096;&#38376;&#23457;&#3575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dministrator\Desktop\0824\&#20851;&#20110;&#35268;&#33539;&#33647;&#23398;&#30524;&#31185;&#31867;&#21307;&#30103;&#26381;&#21153;&#20215;&#26684;&#39033;&#30446;&#30340;&#36890;&#30693;\&#21457;&#25991;&#38468;&#20214;2-&#30524;&#31185;&#31435;&#39033;&#25351;&#21335;&#65288;8.20&#65289;%20-%20&#25353;&#26368;&#26032;&#25991;&#20214;&#25913;&#24223;&#27490;&#34920;&#34987;&#24223;&#27490;&#39033;&#30446;.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映射关系 "/>
    </sheetNames>
    <sheetDataSet>
      <sheetData sheetId="0" refreshError="1">
        <row r="5">
          <cell r="J5" t="str">
            <v>项目编码</v>
          </cell>
          <cell r="K5" t="str">
            <v>项目名称</v>
          </cell>
        </row>
        <row r="9">
          <cell r="J9">
            <v>310300001</v>
          </cell>
          <cell r="K9" t="str">
            <v>普通视力检查</v>
          </cell>
        </row>
        <row r="10">
          <cell r="J10">
            <v>310300002</v>
          </cell>
          <cell r="K10" t="str">
            <v>特殊视力检查</v>
          </cell>
        </row>
        <row r="11">
          <cell r="J11" t="str">
            <v>310300002-01</v>
          </cell>
          <cell r="K11" t="str">
            <v>特殊视力检查(每增加一项加收)</v>
          </cell>
        </row>
        <row r="12">
          <cell r="J12">
            <v>310300003</v>
          </cell>
          <cell r="K12" t="str">
            <v>选择性观看检查</v>
          </cell>
        </row>
        <row r="13">
          <cell r="J13">
            <v>310300004</v>
          </cell>
          <cell r="K13" t="str">
            <v>视网膜视力检查</v>
          </cell>
        </row>
        <row r="14">
          <cell r="J14">
            <v>310300006</v>
          </cell>
          <cell r="K14" t="str">
            <v>阿姆斯勒(Amsler)表检查</v>
          </cell>
        </row>
        <row r="15">
          <cell r="J15">
            <v>310300021</v>
          </cell>
          <cell r="K15" t="str">
            <v>对比敏感度检查</v>
          </cell>
        </row>
        <row r="16">
          <cell r="J16">
            <v>310300022</v>
          </cell>
          <cell r="K16" t="str">
            <v>暗适应测定</v>
          </cell>
        </row>
        <row r="17">
          <cell r="J17">
            <v>310300023</v>
          </cell>
          <cell r="K17" t="str">
            <v>明适应测定</v>
          </cell>
        </row>
        <row r="18">
          <cell r="J18">
            <v>310300007</v>
          </cell>
          <cell r="K18" t="str">
            <v>验光</v>
          </cell>
        </row>
        <row r="20">
          <cell r="J20">
            <v>310300007</v>
          </cell>
          <cell r="K20" t="str">
            <v>验光</v>
          </cell>
        </row>
        <row r="21">
          <cell r="J21" t="str">
            <v>310300007-01</v>
          </cell>
          <cell r="K21" t="str">
            <v>验光(每增加一项加收)</v>
          </cell>
        </row>
        <row r="23">
          <cell r="J23">
            <v>310300027</v>
          </cell>
          <cell r="K23" t="str">
            <v>眼压检查</v>
          </cell>
        </row>
        <row r="24">
          <cell r="J24" t="str">
            <v>310300027-02</v>
          </cell>
          <cell r="K24" t="str">
            <v>眼压检查(非接触眼压计法)</v>
          </cell>
        </row>
        <row r="25">
          <cell r="J25" t="str">
            <v>310300027-04</v>
          </cell>
          <cell r="K25" t="str">
            <v>眼压检查(压平眼压计法)</v>
          </cell>
        </row>
        <row r="26">
          <cell r="J26">
            <v>310300028</v>
          </cell>
          <cell r="K26" t="str">
            <v>眼压日曲线检查</v>
          </cell>
        </row>
        <row r="27">
          <cell r="J27">
            <v>310300029</v>
          </cell>
          <cell r="K27" t="str">
            <v>眼压描记</v>
          </cell>
        </row>
        <row r="28">
          <cell r="J28">
            <v>310300037</v>
          </cell>
          <cell r="K28" t="str">
            <v>青光眼诱导试验</v>
          </cell>
        </row>
        <row r="29">
          <cell r="J29" t="str">
            <v>310300037-01</v>
          </cell>
          <cell r="K29" t="str">
            <v>青光眼诱导试验(饮水)</v>
          </cell>
        </row>
        <row r="30">
          <cell r="J30">
            <v>310300020</v>
          </cell>
          <cell r="K30" t="str">
            <v>色觉检查</v>
          </cell>
        </row>
        <row r="31">
          <cell r="J31">
            <v>310300005</v>
          </cell>
          <cell r="K31" t="str">
            <v>视野检查</v>
          </cell>
        </row>
        <row r="32">
          <cell r="J32" t="str">
            <v>310300005-01</v>
          </cell>
          <cell r="K32" t="str">
            <v>视野检查(动态视野计)</v>
          </cell>
        </row>
        <row r="33">
          <cell r="J33" t="str">
            <v>310300005-02</v>
          </cell>
          <cell r="K33" t="str">
            <v>视野检查(电脑视野计)</v>
          </cell>
        </row>
        <row r="34">
          <cell r="J34">
            <v>310300035</v>
          </cell>
          <cell r="K34" t="str">
            <v>泪液分泌功能测定</v>
          </cell>
        </row>
        <row r="35">
          <cell r="J35">
            <v>310401033</v>
          </cell>
          <cell r="K35" t="str">
            <v>溢泪试验</v>
          </cell>
        </row>
        <row r="36">
          <cell r="J36">
            <v>310300034</v>
          </cell>
          <cell r="K36" t="str">
            <v>泪膜破裂时间测定</v>
          </cell>
        </row>
        <row r="37">
          <cell r="J37">
            <v>310300012</v>
          </cell>
          <cell r="K37" t="str">
            <v>复视检查</v>
          </cell>
        </row>
        <row r="38">
          <cell r="J38">
            <v>310300015</v>
          </cell>
          <cell r="K38" t="str">
            <v>线状镜检查</v>
          </cell>
        </row>
        <row r="39">
          <cell r="J39">
            <v>310300016</v>
          </cell>
          <cell r="K39" t="str">
            <v>黑氏(Hess)屏检查</v>
          </cell>
        </row>
        <row r="41">
          <cell r="J41">
            <v>310300013</v>
          </cell>
          <cell r="K41" t="str">
            <v>斜视度测定</v>
          </cell>
        </row>
        <row r="42">
          <cell r="J42">
            <v>310300014</v>
          </cell>
          <cell r="K42" t="str">
            <v>三棱镜检查</v>
          </cell>
        </row>
        <row r="43">
          <cell r="J43">
            <v>310300024</v>
          </cell>
          <cell r="K43" t="str">
            <v>正切尺检查</v>
          </cell>
        </row>
        <row r="44">
          <cell r="J44">
            <v>310300072</v>
          </cell>
          <cell r="K44" t="str">
            <v>马氏(Maddox)杆试验</v>
          </cell>
        </row>
        <row r="46">
          <cell r="J46">
            <v>310300040</v>
          </cell>
          <cell r="K46" t="str">
            <v>角膜地形图检查</v>
          </cell>
        </row>
        <row r="47">
          <cell r="J47">
            <v>310300039</v>
          </cell>
          <cell r="K47" t="str">
            <v>角膜曲率测量</v>
          </cell>
        </row>
        <row r="48">
          <cell r="J48">
            <v>310300071</v>
          </cell>
          <cell r="K48" t="str">
            <v>结膜印痕细胞检查</v>
          </cell>
        </row>
        <row r="49">
          <cell r="J49">
            <v>310300076</v>
          </cell>
          <cell r="K49" t="str">
            <v>角膜刮片检查</v>
          </cell>
        </row>
        <row r="50">
          <cell r="J50">
            <v>310300077</v>
          </cell>
          <cell r="K50" t="str">
            <v>结膜囊取材检查</v>
          </cell>
        </row>
        <row r="51">
          <cell r="J51">
            <v>310300075</v>
          </cell>
          <cell r="K51" t="str">
            <v>眼活体组织检查</v>
          </cell>
        </row>
        <row r="52">
          <cell r="J52">
            <v>310300041</v>
          </cell>
          <cell r="K52" t="str">
            <v>角膜内皮镜检查</v>
          </cell>
        </row>
        <row r="53">
          <cell r="J53" t="str">
            <v>310300041-01</v>
          </cell>
          <cell r="K53" t="str">
            <v>角膜内皮镜检查(录像记录加收)</v>
          </cell>
        </row>
        <row r="54">
          <cell r="J54">
            <v>310300018</v>
          </cell>
          <cell r="K54" t="str">
            <v>牵拉试验</v>
          </cell>
        </row>
        <row r="56">
          <cell r="J56">
            <v>310300033</v>
          </cell>
          <cell r="K56" t="str">
            <v>上睑下垂检查</v>
          </cell>
        </row>
        <row r="57">
          <cell r="J57">
            <v>310300010</v>
          </cell>
          <cell r="K57" t="str">
            <v>主导眼检查</v>
          </cell>
        </row>
        <row r="58">
          <cell r="J58">
            <v>310300017</v>
          </cell>
          <cell r="K58" t="str">
            <v>调节/集合测定</v>
          </cell>
        </row>
        <row r="59">
          <cell r="J59">
            <v>310300019</v>
          </cell>
          <cell r="K59" t="str">
            <v>双眼视觉检查</v>
          </cell>
        </row>
        <row r="60">
          <cell r="J60">
            <v>310300062</v>
          </cell>
          <cell r="K60" t="str">
            <v>临界融合频率检查</v>
          </cell>
        </row>
        <row r="62">
          <cell r="J62">
            <v>310300031</v>
          </cell>
          <cell r="K62" t="str">
            <v>青光眼视网膜神经纤维层计算机图象分析</v>
          </cell>
        </row>
        <row r="63">
          <cell r="J63" t="str">
            <v>310300031-01</v>
          </cell>
          <cell r="K63" t="str">
            <v>青光眼视网膜神经纤维层计算机图象分析(增加定量分析加收)</v>
          </cell>
        </row>
        <row r="64">
          <cell r="J64">
            <v>310300051</v>
          </cell>
          <cell r="K64" t="str">
            <v>眼位照相</v>
          </cell>
        </row>
        <row r="65">
          <cell r="J65">
            <v>310300052</v>
          </cell>
          <cell r="K65" t="str">
            <v>眼前段照相</v>
          </cell>
        </row>
        <row r="66">
          <cell r="J66">
            <v>310300053</v>
          </cell>
          <cell r="K66" t="str">
            <v>眼底照相</v>
          </cell>
        </row>
        <row r="67">
          <cell r="J67">
            <v>310300055</v>
          </cell>
          <cell r="K67" t="str">
            <v>裂隙灯下眼底视神经立体照相</v>
          </cell>
        </row>
        <row r="68">
          <cell r="J68">
            <v>310300057</v>
          </cell>
          <cell r="K68" t="str">
            <v>扫描激光眼底检查(SLO)</v>
          </cell>
        </row>
        <row r="69">
          <cell r="J69">
            <v>310300066</v>
          </cell>
          <cell r="K69" t="str">
            <v>视网膜地形图</v>
          </cell>
        </row>
        <row r="70">
          <cell r="J70" t="str">
            <v>310300057-01</v>
          </cell>
          <cell r="K70" t="str">
            <v>扫描激光眼底检查(SLO)（婴幼儿视网膜病变检查加收）</v>
          </cell>
        </row>
        <row r="73">
          <cell r="J73">
            <v>310300025</v>
          </cell>
          <cell r="K73" t="str">
            <v>注视性质检查</v>
          </cell>
        </row>
        <row r="74">
          <cell r="J74">
            <v>310300049</v>
          </cell>
          <cell r="K74" t="str">
            <v>裂隙灯下眼底检查</v>
          </cell>
        </row>
        <row r="75">
          <cell r="J75">
            <v>310300056</v>
          </cell>
          <cell r="K75" t="str">
            <v>眼底检查</v>
          </cell>
        </row>
        <row r="76">
          <cell r="J76">
            <v>310300058</v>
          </cell>
          <cell r="K76" t="str">
            <v>视网膜裂孔定位检查</v>
          </cell>
        </row>
        <row r="77">
          <cell r="J77">
            <v>310300054</v>
          </cell>
          <cell r="K77" t="str">
            <v>眼底血管造影</v>
          </cell>
        </row>
        <row r="78">
          <cell r="J78">
            <v>310300061</v>
          </cell>
          <cell r="K78" t="str">
            <v>视网膜动脉压测定</v>
          </cell>
        </row>
        <row r="80">
          <cell r="J80">
            <v>310300065</v>
          </cell>
          <cell r="K80" t="str">
            <v>视网膜电流图(ERG)</v>
          </cell>
        </row>
        <row r="81">
          <cell r="J81" t="str">
            <v>310300065-02</v>
          </cell>
          <cell r="K81" t="str">
            <v>视网膜电流图(ERG)(多焦视网膜电图(m-ERG))</v>
          </cell>
        </row>
        <row r="82">
          <cell r="J82">
            <v>310300067</v>
          </cell>
          <cell r="K82" t="str">
            <v>眼电图(EOG)</v>
          </cell>
        </row>
        <row r="83">
          <cell r="J83">
            <v>310300068</v>
          </cell>
          <cell r="K83" t="str">
            <v>视诱发电位(VEP)</v>
          </cell>
        </row>
        <row r="84">
          <cell r="J84" t="str">
            <v>310300068-01</v>
          </cell>
          <cell r="K84" t="str">
            <v>视诱发电位(VEP)(多焦视网膜电图（m-ERG）)</v>
          </cell>
        </row>
        <row r="85">
          <cell r="J85">
            <v>310300030</v>
          </cell>
          <cell r="K85" t="str">
            <v>眼球突出度测量</v>
          </cell>
        </row>
        <row r="86">
          <cell r="J86">
            <v>310300069</v>
          </cell>
          <cell r="K86" t="str">
            <v>眼外肌功能检查</v>
          </cell>
        </row>
        <row r="87">
          <cell r="J87">
            <v>310300070</v>
          </cell>
          <cell r="K87" t="str">
            <v>眼肌力检查</v>
          </cell>
        </row>
        <row r="89">
          <cell r="J89">
            <v>310300026</v>
          </cell>
          <cell r="K89" t="str">
            <v>眼象差检查</v>
          </cell>
        </row>
        <row r="90">
          <cell r="J90">
            <v>310300045</v>
          </cell>
          <cell r="K90" t="str">
            <v>人工晶体度数测量</v>
          </cell>
        </row>
        <row r="91">
          <cell r="J91">
            <v>310401021</v>
          </cell>
          <cell r="K91" t="str">
            <v>眼震电图</v>
          </cell>
        </row>
        <row r="92">
          <cell r="J92">
            <v>310300011</v>
          </cell>
          <cell r="K92" t="str">
            <v>代偿头位测定</v>
          </cell>
        </row>
        <row r="94">
          <cell r="J94">
            <v>310300050</v>
          </cell>
          <cell r="K94" t="str">
            <v>裂隙灯下房角镜检查</v>
          </cell>
        </row>
        <row r="95">
          <cell r="J95">
            <v>310300048</v>
          </cell>
          <cell r="K95" t="str">
            <v>裂隙灯检查</v>
          </cell>
        </row>
        <row r="96">
          <cell r="J96">
            <v>310300063</v>
          </cell>
          <cell r="K96" t="str">
            <v>超声生物显微镜检查(UBM)</v>
          </cell>
        </row>
        <row r="97">
          <cell r="J97">
            <v>310300059</v>
          </cell>
          <cell r="K97" t="str">
            <v>海德堡视网膜厚度检查（HRT）</v>
          </cell>
        </row>
        <row r="98">
          <cell r="J98">
            <v>310300060</v>
          </cell>
          <cell r="K98" t="str">
            <v>眼血流图</v>
          </cell>
        </row>
        <row r="99">
          <cell r="J99">
            <v>310300064</v>
          </cell>
          <cell r="K99" t="str">
            <v>光学相干断层成相(OCT)</v>
          </cell>
        </row>
        <row r="101">
          <cell r="J101">
            <v>310300094</v>
          </cell>
          <cell r="K101" t="str">
            <v>球结膜下注射</v>
          </cell>
        </row>
        <row r="103">
          <cell r="J103">
            <v>310300095</v>
          </cell>
          <cell r="K103" t="str">
            <v>球后注射</v>
          </cell>
        </row>
        <row r="104">
          <cell r="J104">
            <v>310300096</v>
          </cell>
          <cell r="K104" t="str">
            <v>眶上神经封闭</v>
          </cell>
        </row>
        <row r="106">
          <cell r="J106">
            <v>310300087</v>
          </cell>
          <cell r="K106" t="str">
            <v>睑板腺按摩</v>
          </cell>
        </row>
        <row r="107">
          <cell r="J107">
            <v>310300084</v>
          </cell>
          <cell r="K107" t="str">
            <v>低功率氦-氖激光治疗</v>
          </cell>
        </row>
        <row r="108">
          <cell r="J108">
            <v>310300092</v>
          </cell>
          <cell r="K108" t="str">
            <v>沙眼磨擦压挤术</v>
          </cell>
        </row>
        <row r="109">
          <cell r="J109">
            <v>310300036</v>
          </cell>
          <cell r="K109" t="str">
            <v>泪道冲洗</v>
          </cell>
        </row>
        <row r="110">
          <cell r="J110" t="str">
            <v>310300036-01</v>
          </cell>
          <cell r="K110" t="str">
            <v>泪道冲洗（六岁以内儿童加收）</v>
          </cell>
        </row>
        <row r="111">
          <cell r="J111">
            <v>310300105</v>
          </cell>
          <cell r="K111" t="str">
            <v>泪小点扩张</v>
          </cell>
        </row>
        <row r="112">
          <cell r="J112">
            <v>310300106</v>
          </cell>
          <cell r="K112" t="str">
            <v>泪道探通术</v>
          </cell>
        </row>
        <row r="113">
          <cell r="J113">
            <v>310300088</v>
          </cell>
          <cell r="K113" t="str">
            <v>冲洗结膜囊</v>
          </cell>
        </row>
        <row r="114">
          <cell r="J114">
            <v>310300089</v>
          </cell>
          <cell r="K114" t="str">
            <v>睑结膜伪膜去除冲洗</v>
          </cell>
        </row>
        <row r="116">
          <cell r="J116">
            <v>310300091</v>
          </cell>
          <cell r="K116" t="str">
            <v>取结膜结石</v>
          </cell>
        </row>
        <row r="117">
          <cell r="J117">
            <v>310300102</v>
          </cell>
          <cell r="K117" t="str">
            <v>角膜异物剔除术</v>
          </cell>
        </row>
        <row r="119">
          <cell r="J119">
            <v>310300085</v>
          </cell>
          <cell r="K119" t="str">
            <v>电解倒睫</v>
          </cell>
        </row>
        <row r="120">
          <cell r="J120">
            <v>310300085</v>
          </cell>
          <cell r="K120" t="str">
            <v>电解倒睫</v>
          </cell>
        </row>
        <row r="121">
          <cell r="J121">
            <v>310300100</v>
          </cell>
          <cell r="K121" t="str">
            <v>前房穿刺术</v>
          </cell>
        </row>
        <row r="122">
          <cell r="J122">
            <v>310300101</v>
          </cell>
          <cell r="K122" t="str">
            <v>前房注气术</v>
          </cell>
        </row>
        <row r="123">
          <cell r="J123">
            <v>330407001</v>
          </cell>
          <cell r="K123" t="str">
            <v>玻璃体腔穿刺术</v>
          </cell>
        </row>
        <row r="124">
          <cell r="J124">
            <v>330409013</v>
          </cell>
          <cell r="K124" t="str">
            <v>眶内血肿穿刺术</v>
          </cell>
        </row>
        <row r="125">
          <cell r="J125" t="str">
            <v>310300100-01</v>
          </cell>
          <cell r="K125" t="str">
            <v>前房穿刺术(6周岁及以下儿童加收)</v>
          </cell>
        </row>
        <row r="126">
          <cell r="J126" t="str">
            <v>330407001-1</v>
          </cell>
          <cell r="K126" t="str">
            <v>玻璃体腔穿刺术(6周岁及以下儿童加收)</v>
          </cell>
        </row>
        <row r="127">
          <cell r="J127">
            <v>310300080</v>
          </cell>
          <cell r="K127" t="str">
            <v>视网膜激光光凝术</v>
          </cell>
        </row>
        <row r="128">
          <cell r="J128">
            <v>310300081</v>
          </cell>
          <cell r="K128" t="str">
            <v>激光治疗眼前节病</v>
          </cell>
        </row>
        <row r="129">
          <cell r="J129">
            <v>310300086</v>
          </cell>
          <cell r="K129" t="str">
            <v>光动力疗法（PDT）</v>
          </cell>
        </row>
        <row r="130">
          <cell r="J130">
            <v>330405010</v>
          </cell>
          <cell r="K130" t="str">
            <v>睫状体特殊治疗</v>
          </cell>
        </row>
        <row r="131">
          <cell r="J131">
            <v>330407013</v>
          </cell>
          <cell r="K131" t="str">
            <v>内眼病冷凝术</v>
          </cell>
        </row>
        <row r="132">
          <cell r="J132">
            <v>310300098</v>
          </cell>
          <cell r="K132" t="str">
            <v>协调器治疗</v>
          </cell>
        </row>
        <row r="133">
          <cell r="J133">
            <v>310300099</v>
          </cell>
          <cell r="K133" t="str">
            <v>后象治疗</v>
          </cell>
        </row>
        <row r="134">
          <cell r="J134">
            <v>310300107</v>
          </cell>
          <cell r="K134" t="str">
            <v>双眼单视功能训练</v>
          </cell>
        </row>
        <row r="135">
          <cell r="J135">
            <v>310300108</v>
          </cell>
          <cell r="K135" t="str">
            <v>弱视训练</v>
          </cell>
        </row>
        <row r="136">
          <cell r="J136">
            <v>330409010</v>
          </cell>
          <cell r="K136" t="str">
            <v>义眼安装</v>
          </cell>
        </row>
        <row r="137">
          <cell r="J137">
            <v>330402008</v>
          </cell>
          <cell r="K137" t="str">
            <v>鼻泪道再通术</v>
          </cell>
        </row>
        <row r="138">
          <cell r="J138" t="str">
            <v>330402008-1</v>
          </cell>
          <cell r="K138" t="str">
            <v>鼻泪道再通术(6周岁及以下儿童加收)</v>
          </cell>
        </row>
        <row r="139">
          <cell r="K139" t="str">
            <v>新项目</v>
          </cell>
        </row>
        <row r="140">
          <cell r="J140">
            <v>330402010</v>
          </cell>
          <cell r="K140" t="str">
            <v>泪小管填塞术</v>
          </cell>
        </row>
        <row r="141">
          <cell r="J141">
            <v>330404004</v>
          </cell>
          <cell r="K141" t="str">
            <v>角膜拆线</v>
          </cell>
        </row>
        <row r="142">
          <cell r="J142" t="str">
            <v>330404004-1</v>
          </cell>
          <cell r="K142" t="str">
            <v>角膜拆线(6周岁及以下儿童加收)</v>
          </cell>
        </row>
        <row r="144">
          <cell r="J144">
            <v>310300082</v>
          </cell>
          <cell r="K144" t="str">
            <v>铒激光眼科手术</v>
          </cell>
        </row>
        <row r="145">
          <cell r="J145">
            <v>310300090</v>
          </cell>
          <cell r="K145" t="str">
            <v>晶体囊截开术</v>
          </cell>
        </row>
        <row r="146">
          <cell r="J146">
            <v>330406001</v>
          </cell>
          <cell r="K146" t="str">
            <v>白内障截囊吸取术</v>
          </cell>
        </row>
        <row r="147">
          <cell r="J147">
            <v>330406002</v>
          </cell>
          <cell r="K147" t="str">
            <v>白内障囊膜切除术</v>
          </cell>
        </row>
        <row r="148">
          <cell r="J148">
            <v>330406003</v>
          </cell>
          <cell r="K148" t="str">
            <v>白内障囊内摘除术</v>
          </cell>
        </row>
        <row r="149">
          <cell r="J149">
            <v>330406004</v>
          </cell>
          <cell r="K149" t="str">
            <v>白内障囊外摘除术</v>
          </cell>
        </row>
        <row r="150">
          <cell r="J150">
            <v>330406005</v>
          </cell>
          <cell r="K150" t="str">
            <v>白内障超声乳化摘除术</v>
          </cell>
        </row>
        <row r="151">
          <cell r="J151">
            <v>330406006</v>
          </cell>
          <cell r="K151" t="str">
            <v>白内障囊外摘除+人工晶体植入术</v>
          </cell>
        </row>
        <row r="152">
          <cell r="J152">
            <v>330406013</v>
          </cell>
          <cell r="K152" t="str">
            <v>白内障青光眼联合手术</v>
          </cell>
        </row>
        <row r="153">
          <cell r="J153">
            <v>330406014</v>
          </cell>
          <cell r="K153" t="str">
            <v>白内障摘除联合青光眼硅管植入术</v>
          </cell>
        </row>
        <row r="154">
          <cell r="J154">
            <v>330406015</v>
          </cell>
          <cell r="K154" t="str">
            <v>白内障囊外摘除联合青光眼人工晶体植入术</v>
          </cell>
        </row>
        <row r="155">
          <cell r="J155">
            <v>330406017</v>
          </cell>
          <cell r="K155" t="str">
            <v>白内障摘除联合玻璃体切割术</v>
          </cell>
        </row>
        <row r="156">
          <cell r="J156">
            <v>330406018</v>
          </cell>
          <cell r="K156" t="str">
            <v>球内异物取出术联合晶体玻璃体切除及人工晶体植入术(四联术)</v>
          </cell>
        </row>
        <row r="157">
          <cell r="J157">
            <v>330406019</v>
          </cell>
          <cell r="K157" t="str">
            <v>非正常晶体手术</v>
          </cell>
        </row>
        <row r="158">
          <cell r="J158" t="str">
            <v>330406019-1</v>
          </cell>
          <cell r="K158" t="str">
            <v>非正常晶体手术(6周岁及以下儿童加收)</v>
          </cell>
        </row>
        <row r="159">
          <cell r="J159" t="str">
            <v>330406002-1</v>
          </cell>
          <cell r="K159" t="str">
            <v>白内障囊膜切除术(6周岁及以下儿童加收)</v>
          </cell>
        </row>
        <row r="160">
          <cell r="J160" t="str">
            <v>330406005-1</v>
          </cell>
          <cell r="K160" t="str">
            <v>白内障超声乳化摘除术(6周岁及以下儿童加收)</v>
          </cell>
        </row>
        <row r="161">
          <cell r="J161" t="str">
            <v>330406017-1</v>
          </cell>
          <cell r="K161" t="str">
            <v>白内障摘除联合玻璃体切割术(6周岁及以下儿童加收)</v>
          </cell>
        </row>
        <row r="162">
          <cell r="J162">
            <v>330406012</v>
          </cell>
          <cell r="K162" t="str">
            <v>人工晶体取出术</v>
          </cell>
        </row>
        <row r="163">
          <cell r="J163" t="str">
            <v>330406012-01</v>
          </cell>
          <cell r="K163" t="str">
            <v>人工晶体取出术（玻切加收）</v>
          </cell>
        </row>
        <row r="165">
          <cell r="J165">
            <v>330406008</v>
          </cell>
          <cell r="K165" t="str">
            <v>人工晶体置换术</v>
          </cell>
        </row>
        <row r="166">
          <cell r="J166" t="str">
            <v>330406008-01</v>
          </cell>
          <cell r="K166" t="str">
            <v>人工晶体置换术（玻切加收）</v>
          </cell>
        </row>
        <row r="167">
          <cell r="J167">
            <v>330406009</v>
          </cell>
          <cell r="K167" t="str">
            <v>二期人工晶体植入术</v>
          </cell>
        </row>
        <row r="168">
          <cell r="J168" t="str">
            <v>330406009-01</v>
          </cell>
          <cell r="K168" t="str">
            <v>二期人工晶体植入术(玻切法加收）</v>
          </cell>
        </row>
        <row r="169">
          <cell r="J169">
            <v>330406010</v>
          </cell>
          <cell r="K169" t="str">
            <v>白内障超声乳化摘除术+人工晶体植入术</v>
          </cell>
        </row>
        <row r="170">
          <cell r="J170" t="str">
            <v>330406010-01</v>
          </cell>
          <cell r="K170" t="str">
            <v>白内障超声乳化摘除术+人工晶体植入术（玻切加收）</v>
          </cell>
        </row>
        <row r="171">
          <cell r="J171" t="str">
            <v>330406010-02</v>
          </cell>
          <cell r="K171" t="str">
            <v>白内障超声乳化吸除+人工晶体植入术加收</v>
          </cell>
        </row>
        <row r="172">
          <cell r="J172" t="str">
            <v>330406009-1</v>
          </cell>
          <cell r="K172" t="str">
            <v>二期人工晶体植入术(6周岁及以下儿童加收)</v>
          </cell>
        </row>
        <row r="173">
          <cell r="J173" t="str">
            <v>330406010-1</v>
          </cell>
          <cell r="K173" t="str">
            <v>白内障超声乳化摘除术+人工晶体植入术(6周岁及以下儿童加收)</v>
          </cell>
        </row>
        <row r="174">
          <cell r="J174">
            <v>330406011</v>
          </cell>
          <cell r="K174" t="str">
            <v>人工晶体睫状沟固定术</v>
          </cell>
        </row>
        <row r="175">
          <cell r="J175" t="str">
            <v>330406011-01</v>
          </cell>
          <cell r="K175" t="str">
            <v>人工晶体睫状沟固定术（玻切加收）</v>
          </cell>
        </row>
        <row r="176">
          <cell r="J176">
            <v>330406020</v>
          </cell>
          <cell r="K176" t="str">
            <v>晶体张力环置入术</v>
          </cell>
        </row>
        <row r="177">
          <cell r="J177">
            <v>330406021</v>
          </cell>
          <cell r="K177" t="str">
            <v>人工晶体悬吊术</v>
          </cell>
        </row>
        <row r="178">
          <cell r="J178">
            <v>330406022</v>
          </cell>
          <cell r="K178" t="str">
            <v>有晶状体眼人工晶状体植入术</v>
          </cell>
        </row>
        <row r="179">
          <cell r="J179" t="str">
            <v>330406021-1</v>
          </cell>
          <cell r="K179" t="str">
            <v>人工晶体悬吊术(6周岁及以下儿童加收)</v>
          </cell>
        </row>
        <row r="180">
          <cell r="J180">
            <v>330406007</v>
          </cell>
          <cell r="K180" t="str">
            <v>人工晶体复位术</v>
          </cell>
        </row>
        <row r="182">
          <cell r="K182" t="str">
            <v>新项目</v>
          </cell>
        </row>
        <row r="184">
          <cell r="J184">
            <v>330407002</v>
          </cell>
          <cell r="K184" t="str">
            <v>玻璃体切除术</v>
          </cell>
        </row>
        <row r="185">
          <cell r="J185" t="str">
            <v>330407002-01</v>
          </cell>
          <cell r="K185" t="str">
            <v>玻璃体切除术（经结膜微创玻璃体切除术加收）</v>
          </cell>
        </row>
        <row r="186">
          <cell r="J186" t="str">
            <v>330407002-1</v>
          </cell>
          <cell r="K186" t="str">
            <v>玻璃体切除术(6周岁及以下儿童加收)</v>
          </cell>
        </row>
        <row r="187">
          <cell r="K187" t="str">
            <v>新项目</v>
          </cell>
        </row>
        <row r="189">
          <cell r="J189">
            <v>330407014</v>
          </cell>
          <cell r="K189" t="str">
            <v>硅油取出术</v>
          </cell>
        </row>
        <row r="190">
          <cell r="J190" t="str">
            <v>330407014-1</v>
          </cell>
          <cell r="K190" t="str">
            <v>硅油取出术(6周岁及以下儿童加收)</v>
          </cell>
        </row>
        <row r="191">
          <cell r="J191">
            <v>330405012</v>
          </cell>
          <cell r="K191" t="str">
            <v>前房成形术</v>
          </cell>
        </row>
        <row r="192">
          <cell r="J192">
            <v>330405013</v>
          </cell>
          <cell r="K192" t="str">
            <v>青光眼滤过术</v>
          </cell>
        </row>
        <row r="193">
          <cell r="J193">
            <v>330405016</v>
          </cell>
          <cell r="K193" t="str">
            <v>小梁切开联合小梁切除术</v>
          </cell>
        </row>
        <row r="194">
          <cell r="J194" t="str">
            <v>330405012-1</v>
          </cell>
          <cell r="K194" t="str">
            <v>前房成形术(6周岁及以下儿童加收)</v>
          </cell>
        </row>
        <row r="195">
          <cell r="J195" t="str">
            <v>330405016-1</v>
          </cell>
          <cell r="K195" t="str">
            <v>小梁切开联合小梁切除术（6周岁及以下儿童加收）</v>
          </cell>
        </row>
        <row r="196">
          <cell r="J196">
            <v>330405023</v>
          </cell>
          <cell r="K196" t="str">
            <v>难治性青光眼滤过手术</v>
          </cell>
        </row>
        <row r="197">
          <cell r="J197" t="str">
            <v>330405023-1</v>
          </cell>
          <cell r="K197" t="str">
            <v>难治性青光眼滤过手术（6周岁及以下儿童加收）</v>
          </cell>
        </row>
        <row r="198">
          <cell r="J198">
            <v>330405015</v>
          </cell>
          <cell r="K198" t="str">
            <v>小梁切开术</v>
          </cell>
        </row>
        <row r="199">
          <cell r="J199" t="str">
            <v>330405015-1</v>
          </cell>
          <cell r="K199" t="str">
            <v>小梁切开术（6周岁及以下儿童加收）</v>
          </cell>
        </row>
        <row r="200">
          <cell r="J200">
            <v>330405011</v>
          </cell>
          <cell r="K200" t="str">
            <v>前房角切开术</v>
          </cell>
        </row>
        <row r="201">
          <cell r="J201">
            <v>330405014</v>
          </cell>
          <cell r="K201" t="str">
            <v>非穿透性小梁切除＋透明质酸钠凝胶充填术</v>
          </cell>
        </row>
        <row r="202">
          <cell r="J202">
            <v>330405022</v>
          </cell>
          <cell r="K202" t="str">
            <v>选择性激光小粱成形术(SLT)</v>
          </cell>
        </row>
        <row r="203">
          <cell r="J203" t="str">
            <v>330405011-1</v>
          </cell>
          <cell r="K203" t="str">
            <v>前房角切开术(6周岁及以下儿童加收)</v>
          </cell>
        </row>
        <row r="204">
          <cell r="K204" t="str">
            <v>新项目</v>
          </cell>
        </row>
        <row r="206">
          <cell r="J206">
            <v>330405018</v>
          </cell>
          <cell r="K206" t="str">
            <v>青光眼滤帘修复术</v>
          </cell>
        </row>
        <row r="207">
          <cell r="J207">
            <v>330405019</v>
          </cell>
          <cell r="K207" t="str">
            <v>青光眼滤过泡分离术</v>
          </cell>
        </row>
        <row r="208">
          <cell r="J208">
            <v>330405020</v>
          </cell>
          <cell r="K208" t="str">
            <v>青光眼滤过泡修补术</v>
          </cell>
        </row>
        <row r="210">
          <cell r="J210">
            <v>330405017</v>
          </cell>
          <cell r="K210" t="str">
            <v>青光眼硅管植入术</v>
          </cell>
        </row>
        <row r="211">
          <cell r="J211">
            <v>330405024</v>
          </cell>
          <cell r="K211" t="str">
            <v>房水引流物置入术</v>
          </cell>
        </row>
        <row r="212">
          <cell r="J212" t="str">
            <v>330405017-1</v>
          </cell>
          <cell r="K212" t="str">
            <v>青光眼硅管植入术（6周岁及以下儿童加收）</v>
          </cell>
        </row>
        <row r="213">
          <cell r="K213" t="str">
            <v>新项目</v>
          </cell>
        </row>
        <row r="215">
          <cell r="K215" t="str">
            <v>新项目</v>
          </cell>
        </row>
        <row r="217">
          <cell r="J217">
            <v>330407004</v>
          </cell>
          <cell r="K217" t="str">
            <v>视网膜脱离修复术</v>
          </cell>
        </row>
        <row r="218">
          <cell r="J218" t="str">
            <v>330407004-1</v>
          </cell>
          <cell r="K218" t="str">
            <v>视网膜脱离修复术(6周岁及以下儿童加收)</v>
          </cell>
        </row>
        <row r="219">
          <cell r="J219">
            <v>330407005</v>
          </cell>
          <cell r="K219" t="str">
            <v>复杂视网膜脱离修复术</v>
          </cell>
        </row>
        <row r="220">
          <cell r="J220">
            <v>330407006</v>
          </cell>
          <cell r="K220" t="str">
            <v>黄斑裂孔注气术</v>
          </cell>
        </row>
        <row r="221">
          <cell r="J221">
            <v>330407007</v>
          </cell>
          <cell r="K221" t="str">
            <v>黄斑裂孔封闭术</v>
          </cell>
        </row>
        <row r="222">
          <cell r="J222">
            <v>330407008</v>
          </cell>
          <cell r="K222" t="str">
            <v>黄斑前膜术</v>
          </cell>
        </row>
        <row r="223">
          <cell r="J223">
            <v>330407009</v>
          </cell>
          <cell r="K223" t="str">
            <v>黄斑下膜取出术</v>
          </cell>
        </row>
        <row r="224">
          <cell r="J224">
            <v>330407010</v>
          </cell>
          <cell r="K224" t="str">
            <v>黄斑转位术</v>
          </cell>
        </row>
        <row r="225">
          <cell r="J225" t="str">
            <v>330407005-1</v>
          </cell>
          <cell r="K225" t="str">
            <v>复杂视网膜脱离修复术(6周岁及以下儿童加收)</v>
          </cell>
        </row>
        <row r="226">
          <cell r="J226" t="str">
            <v>330407008-1</v>
          </cell>
          <cell r="K226" t="str">
            <v>黄斑前膜术(6周岁及以下儿童加收)</v>
          </cell>
        </row>
        <row r="227">
          <cell r="K227" t="str">
            <v>新项目</v>
          </cell>
        </row>
        <row r="229">
          <cell r="K229" t="str">
            <v>新项目</v>
          </cell>
        </row>
        <row r="231">
          <cell r="J231">
            <v>330405009</v>
          </cell>
          <cell r="K231" t="str">
            <v>睫状体及脉络膜上腔放液术</v>
          </cell>
        </row>
        <row r="234">
          <cell r="J234">
            <v>330407011</v>
          </cell>
          <cell r="K234" t="str">
            <v>色素膜肿物切除术</v>
          </cell>
        </row>
        <row r="236">
          <cell r="J236">
            <v>330405021</v>
          </cell>
          <cell r="K236" t="str">
            <v>巩膜缩短术</v>
          </cell>
        </row>
        <row r="237">
          <cell r="J237">
            <v>310300083</v>
          </cell>
          <cell r="K237" t="str">
            <v>激光巩膜切除手术</v>
          </cell>
        </row>
        <row r="240">
          <cell r="J240">
            <v>330407012</v>
          </cell>
          <cell r="K240" t="str">
            <v>微创改良式后巩膜加固术</v>
          </cell>
        </row>
        <row r="241">
          <cell r="J241">
            <v>330407012</v>
          </cell>
          <cell r="K241" t="str">
            <v>巩膜后兜带术</v>
          </cell>
        </row>
        <row r="243">
          <cell r="K243" t="str">
            <v>新项目</v>
          </cell>
        </row>
        <row r="245">
          <cell r="K245" t="str">
            <v>新项目</v>
          </cell>
        </row>
        <row r="248">
          <cell r="J248">
            <v>330405003</v>
          </cell>
          <cell r="K248" t="str">
            <v>虹膜根部离断修复术</v>
          </cell>
        </row>
        <row r="249">
          <cell r="J249">
            <v>330405006</v>
          </cell>
          <cell r="K249" t="str">
            <v>人工虹膜隔植入术</v>
          </cell>
        </row>
        <row r="250">
          <cell r="J250" t="str">
            <v>330405003-1</v>
          </cell>
          <cell r="K250" t="str">
            <v>虹膜根部离断修复术（6周岁及以下儿童加收）</v>
          </cell>
        </row>
        <row r="251">
          <cell r="J251">
            <v>330405001</v>
          </cell>
          <cell r="K251" t="str">
            <v>虹膜全切除术</v>
          </cell>
        </row>
        <row r="252">
          <cell r="J252">
            <v>330405002</v>
          </cell>
          <cell r="K252" t="str">
            <v>虹膜周边切除术</v>
          </cell>
        </row>
        <row r="253">
          <cell r="J253">
            <v>330405004</v>
          </cell>
          <cell r="K253" t="str">
            <v>虹膜贯穿术</v>
          </cell>
        </row>
        <row r="254">
          <cell r="J254">
            <v>330405005</v>
          </cell>
          <cell r="K254" t="str">
            <v>虹膜囊肿切除术</v>
          </cell>
        </row>
        <row r="256">
          <cell r="J256">
            <v>330404013</v>
          </cell>
          <cell r="K256" t="str">
            <v>瞳孔再造术</v>
          </cell>
        </row>
        <row r="257">
          <cell r="J257">
            <v>330405012</v>
          </cell>
          <cell r="K257" t="str">
            <v>前房成形术</v>
          </cell>
        </row>
        <row r="258">
          <cell r="J258">
            <v>330406019</v>
          </cell>
          <cell r="K258" t="str">
            <v>非正常晶体手术</v>
          </cell>
        </row>
        <row r="259">
          <cell r="J259" t="str">
            <v>330405012-1</v>
          </cell>
          <cell r="K259" t="str">
            <v>前房成形术(6周岁及以下儿童加收)</v>
          </cell>
        </row>
        <row r="260">
          <cell r="J260" t="str">
            <v>330406019-1</v>
          </cell>
          <cell r="K260" t="str">
            <v>非正常晶体手术(6周岁及以下儿童加收)</v>
          </cell>
        </row>
        <row r="261">
          <cell r="J261" t="str">
            <v>330404013-1</v>
          </cell>
          <cell r="K261" t="str">
            <v>瞳孔再造术(6周岁及以下儿童加收)</v>
          </cell>
        </row>
        <row r="263">
          <cell r="J263">
            <v>330401010</v>
          </cell>
          <cell r="K263" t="str">
            <v>游离植皮睑成形术</v>
          </cell>
        </row>
        <row r="264">
          <cell r="J264">
            <v>330401017</v>
          </cell>
          <cell r="K264" t="str">
            <v>睑凹陷畸形矫正术</v>
          </cell>
        </row>
        <row r="265">
          <cell r="J265">
            <v>330401014</v>
          </cell>
          <cell r="K265" t="str">
            <v>双行睫矫正术</v>
          </cell>
        </row>
        <row r="267">
          <cell r="J267">
            <v>330401004</v>
          </cell>
          <cell r="K267" t="str">
            <v>上睑下垂矫正术</v>
          </cell>
        </row>
        <row r="268">
          <cell r="J268">
            <v>330401005</v>
          </cell>
          <cell r="K268" t="str">
            <v>上睑下垂矫正联合眦整形术</v>
          </cell>
        </row>
        <row r="269">
          <cell r="J269">
            <v>330401006</v>
          </cell>
          <cell r="K269" t="str">
            <v>睑退缩矫正术</v>
          </cell>
        </row>
        <row r="270">
          <cell r="J270">
            <v>330401007</v>
          </cell>
          <cell r="K270" t="str">
            <v>睑内翻矫正术</v>
          </cell>
        </row>
        <row r="271">
          <cell r="J271">
            <v>330401008</v>
          </cell>
          <cell r="K271" t="str">
            <v>睑外翻矫正术</v>
          </cell>
        </row>
        <row r="272">
          <cell r="J272" t="str">
            <v>330401008-01</v>
          </cell>
          <cell r="K272" t="str">
            <v>睑外翻矫正术(需植皮时加收)</v>
          </cell>
        </row>
        <row r="274">
          <cell r="J274">
            <v>330401016</v>
          </cell>
          <cell r="K274" t="str">
            <v>内外眦成形术</v>
          </cell>
        </row>
        <row r="275">
          <cell r="J275">
            <v>330401011</v>
          </cell>
          <cell r="K275" t="str">
            <v>内眦赘皮矫治术</v>
          </cell>
        </row>
        <row r="277">
          <cell r="J277">
            <v>330402001</v>
          </cell>
          <cell r="K277" t="str">
            <v>泪阜部肿瘤单纯切除术</v>
          </cell>
        </row>
        <row r="278">
          <cell r="J278">
            <v>330404007</v>
          </cell>
          <cell r="K278" t="str">
            <v>翼状胬肉切除术</v>
          </cell>
        </row>
        <row r="279">
          <cell r="J279">
            <v>330401003</v>
          </cell>
          <cell r="K279" t="str">
            <v>内眦韧带断裂修复术</v>
          </cell>
        </row>
        <row r="280">
          <cell r="J280">
            <v>330403001</v>
          </cell>
          <cell r="K280" t="str">
            <v>睑球粘连分离术</v>
          </cell>
        </row>
        <row r="281">
          <cell r="J281" t="str">
            <v>330403001-03</v>
          </cell>
          <cell r="K281" t="str">
            <v> 结膜移植术(干细胞移植加收)</v>
          </cell>
        </row>
        <row r="283">
          <cell r="J283">
            <v>330401018</v>
          </cell>
          <cell r="K283" t="str">
            <v>睑缘粘连术</v>
          </cell>
        </row>
        <row r="284">
          <cell r="J284">
            <v>330403004</v>
          </cell>
          <cell r="K284" t="str">
            <v>结膜囊成形术</v>
          </cell>
        </row>
        <row r="285">
          <cell r="J285">
            <v>330403007</v>
          </cell>
          <cell r="K285" t="str">
            <v>下穹窿成形术</v>
          </cell>
        </row>
        <row r="286">
          <cell r="J286" t="str">
            <v>330403004-1</v>
          </cell>
          <cell r="K286" t="str">
            <v>结膜囊成形术(6周岁及以下儿童加收)</v>
          </cell>
        </row>
        <row r="287">
          <cell r="J287">
            <v>330403002</v>
          </cell>
          <cell r="K287" t="str">
            <v>结膜肿物切除术</v>
          </cell>
        </row>
        <row r="288">
          <cell r="J288" t="str">
            <v>330403002-01</v>
          </cell>
          <cell r="K288" t="str">
            <v>结膜肿物切除术(组织移植加收)</v>
          </cell>
        </row>
        <row r="289">
          <cell r="J289">
            <v>330403003</v>
          </cell>
          <cell r="K289" t="str">
            <v>结膜淋巴管积液清除术</v>
          </cell>
        </row>
        <row r="290">
          <cell r="J290">
            <v>330403005</v>
          </cell>
          <cell r="K290" t="str">
            <v>球结膜瓣覆盖术</v>
          </cell>
        </row>
        <row r="291">
          <cell r="J291">
            <v>330401002</v>
          </cell>
          <cell r="K291" t="str">
            <v>眼睑结膜裂伤缝合术</v>
          </cell>
        </row>
        <row r="292">
          <cell r="J292">
            <v>330401009</v>
          </cell>
          <cell r="K292" t="str">
            <v>睑裂缝合术</v>
          </cell>
        </row>
        <row r="293">
          <cell r="J293" t="str">
            <v>330401009-1</v>
          </cell>
          <cell r="K293" t="str">
            <v>睑裂缝合术(6周岁及以下儿童加收)</v>
          </cell>
        </row>
        <row r="294">
          <cell r="J294" t="str">
            <v>330401002-1</v>
          </cell>
          <cell r="K294" t="str">
            <v>眼睑结膜裂伤缝合术(6周岁及以下儿童加收)</v>
          </cell>
        </row>
        <row r="295">
          <cell r="K295" t="str">
            <v>新项目</v>
          </cell>
        </row>
        <row r="297">
          <cell r="J297">
            <v>330401001</v>
          </cell>
          <cell r="K297" t="str">
            <v>眼睑肿物切除术</v>
          </cell>
        </row>
        <row r="298">
          <cell r="J298" t="str">
            <v>330401001-01</v>
          </cell>
          <cell r="K298" t="str">
            <v>眼睑肿物切除术(需植皮时加收)</v>
          </cell>
        </row>
        <row r="299">
          <cell r="J299">
            <v>330403006</v>
          </cell>
          <cell r="K299" t="str">
            <v>麦粒肿切除术</v>
          </cell>
        </row>
        <row r="300">
          <cell r="J300" t="str">
            <v>330401001-1</v>
          </cell>
          <cell r="K300" t="str">
            <v>眼睑肿物切除术(6周岁及以下儿童加收)</v>
          </cell>
        </row>
        <row r="301">
          <cell r="J301">
            <v>330409023</v>
          </cell>
          <cell r="K301" t="str">
            <v>眼前段重建术</v>
          </cell>
        </row>
        <row r="303">
          <cell r="J303">
            <v>330404011</v>
          </cell>
          <cell r="K303" t="str">
            <v>羊膜移植术</v>
          </cell>
        </row>
        <row r="305">
          <cell r="K305" t="str">
            <v>新项目</v>
          </cell>
        </row>
        <row r="307">
          <cell r="J307">
            <v>330404009</v>
          </cell>
          <cell r="K307" t="str">
            <v>角膜白斑染色术</v>
          </cell>
        </row>
        <row r="308">
          <cell r="J308">
            <v>310300103</v>
          </cell>
          <cell r="K308" t="str">
            <v>角膜溃疡灼烙术</v>
          </cell>
        </row>
        <row r="309">
          <cell r="J309">
            <v>310300104</v>
          </cell>
          <cell r="K309" t="str">
            <v>眼部冷冻治疗</v>
          </cell>
        </row>
        <row r="311">
          <cell r="J311">
            <v>330404011</v>
          </cell>
          <cell r="K311" t="str">
            <v>羊膜移植术</v>
          </cell>
        </row>
        <row r="313">
          <cell r="J313">
            <v>310300078</v>
          </cell>
          <cell r="K313" t="str">
            <v>准分子激光屈光性角膜矫正术(PRK)</v>
          </cell>
        </row>
        <row r="314">
          <cell r="J314">
            <v>330404001</v>
          </cell>
          <cell r="K314" t="str">
            <v>表层角膜镜片镶嵌术</v>
          </cell>
        </row>
        <row r="315">
          <cell r="J315">
            <v>330404002</v>
          </cell>
          <cell r="K315" t="str">
            <v>近视性放射状角膜切开术</v>
          </cell>
        </row>
        <row r="316">
          <cell r="J316" t="str">
            <v>330404002-1</v>
          </cell>
          <cell r="K316" t="str">
            <v>近视性放射状角膜切开术(6周岁及以下儿童加收)</v>
          </cell>
        </row>
        <row r="317">
          <cell r="J317" t="str">
            <v>33大类飞秒激光手术系统</v>
          </cell>
          <cell r="K317" t="str">
            <v>新项目</v>
          </cell>
        </row>
        <row r="319">
          <cell r="J319">
            <v>330404005</v>
          </cell>
          <cell r="K319" t="str">
            <v>角膜基质环植入术</v>
          </cell>
        </row>
        <row r="320">
          <cell r="J320">
            <v>330404014</v>
          </cell>
          <cell r="K320" t="str">
            <v>个体化准分子激光原位角膜磨镶术</v>
          </cell>
        </row>
        <row r="321">
          <cell r="J321">
            <v>310300079</v>
          </cell>
          <cell r="K321" t="str">
            <v>激光原位角膜磨镶术(LASIK)</v>
          </cell>
        </row>
        <row r="323">
          <cell r="K323" t="str">
            <v>新项目</v>
          </cell>
        </row>
        <row r="325">
          <cell r="J325">
            <v>330404015</v>
          </cell>
          <cell r="K325" t="str">
            <v>角膜胶原交联术</v>
          </cell>
        </row>
        <row r="327">
          <cell r="J327">
            <v>330404006</v>
          </cell>
          <cell r="K327" t="str">
            <v>角膜深层异物取出术</v>
          </cell>
        </row>
        <row r="328">
          <cell r="J328" t="str">
            <v>330404006-1</v>
          </cell>
          <cell r="K328" t="str">
            <v>角膜深层异物取出术(6周岁及以下儿童加收)</v>
          </cell>
        </row>
        <row r="329">
          <cell r="J329">
            <v>330405008</v>
          </cell>
          <cell r="K329" t="str">
            <v>睫状体断离复位术</v>
          </cell>
        </row>
        <row r="330">
          <cell r="J330" t="str">
            <v>330405008-1</v>
          </cell>
          <cell r="K330" t="str">
            <v>睫状体断离复位术（6周岁及以下儿童加收）</v>
          </cell>
        </row>
        <row r="331">
          <cell r="J331">
            <v>330405007</v>
          </cell>
          <cell r="K331" t="str">
            <v>睫状体剥离术</v>
          </cell>
        </row>
        <row r="332">
          <cell r="J332">
            <v>330407011</v>
          </cell>
          <cell r="K332" t="str">
            <v>色素膜肿物切除术</v>
          </cell>
        </row>
        <row r="334">
          <cell r="J334">
            <v>330409019</v>
          </cell>
          <cell r="K334" t="str">
            <v>眼眶壁骨折整复术</v>
          </cell>
        </row>
        <row r="335">
          <cell r="J335">
            <v>330409020</v>
          </cell>
          <cell r="K335" t="str">
            <v>眶骨缺损修复术</v>
          </cell>
        </row>
        <row r="336">
          <cell r="J336" t="str">
            <v>330409020-1</v>
          </cell>
          <cell r="K336" t="str">
            <v>眶骨缺损修复术(6周岁及以下儿童加收)</v>
          </cell>
        </row>
        <row r="337">
          <cell r="J337" t="str">
            <v>330409019-1</v>
          </cell>
          <cell r="K337" t="str">
            <v>眼眶壁骨折整复术(钛板固定术)-六周岁及以下儿童加收</v>
          </cell>
        </row>
        <row r="339">
          <cell r="J339">
            <v>330409021</v>
          </cell>
          <cell r="K339" t="str">
            <v>眶膈修补术</v>
          </cell>
        </row>
        <row r="340">
          <cell r="J340" t="str">
            <v>330409021-1</v>
          </cell>
          <cell r="K340" t="str">
            <v>眶膈修补术(6周岁及以下儿童加收)</v>
          </cell>
        </row>
        <row r="341">
          <cell r="J341">
            <v>330409007</v>
          </cell>
          <cell r="K341" t="str">
            <v>眼内容摘除术</v>
          </cell>
        </row>
        <row r="342">
          <cell r="J342" t="str">
            <v>330409007-1</v>
          </cell>
          <cell r="K342" t="str">
            <v>眼内容摘除术(6周岁及以下儿童加收)</v>
          </cell>
        </row>
        <row r="343">
          <cell r="J343">
            <v>330409008</v>
          </cell>
          <cell r="K343" t="str">
            <v>眼球摘除术</v>
          </cell>
        </row>
        <row r="344">
          <cell r="J344">
            <v>330409009</v>
          </cell>
          <cell r="K344" t="str">
            <v>眼球摘除+植入术</v>
          </cell>
        </row>
        <row r="345">
          <cell r="J345" t="str">
            <v>330409008-1</v>
          </cell>
          <cell r="K345" t="str">
            <v>眼球摘除术(6周岁及以下儿童加收)</v>
          </cell>
        </row>
        <row r="346">
          <cell r="J346">
            <v>330409015</v>
          </cell>
          <cell r="K346" t="str">
            <v>眶内容摘除术</v>
          </cell>
        </row>
        <row r="347">
          <cell r="J347">
            <v>330409014</v>
          </cell>
          <cell r="K347" t="str">
            <v>眶内肿物摘除术</v>
          </cell>
        </row>
        <row r="348">
          <cell r="J348" t="str">
            <v>330409014-01</v>
          </cell>
          <cell r="K348" t="str">
            <v>眶内肿物摘除术(侧劈开眶加收)</v>
          </cell>
        </row>
        <row r="349">
          <cell r="J349" t="str">
            <v>330409014-1</v>
          </cell>
          <cell r="K349" t="str">
            <v>眶内肿物摘除术(6周岁及以下儿童加收)</v>
          </cell>
        </row>
        <row r="350">
          <cell r="J350">
            <v>330409014</v>
          </cell>
          <cell r="K350" t="str">
            <v>眶内肿物摘除术</v>
          </cell>
        </row>
        <row r="351">
          <cell r="J351" t="str">
            <v>330409014-01</v>
          </cell>
          <cell r="K351" t="str">
            <v>眶内肿物摘除术(侧劈开眶加收)</v>
          </cell>
        </row>
        <row r="352">
          <cell r="J352">
            <v>330409016</v>
          </cell>
          <cell r="K352" t="str">
            <v>上颌骨切除合并眶内容摘除术</v>
          </cell>
        </row>
        <row r="353">
          <cell r="J353" t="str">
            <v>330409014-1</v>
          </cell>
          <cell r="K353" t="str">
            <v>眶内肿物摘除术(6周岁及以下儿童加收)</v>
          </cell>
        </row>
        <row r="354">
          <cell r="J354">
            <v>330409006</v>
          </cell>
          <cell r="K354" t="str">
            <v>甲状腺突眼矫正术</v>
          </cell>
        </row>
        <row r="355">
          <cell r="J355">
            <v>330409022</v>
          </cell>
          <cell r="K355" t="str">
            <v>眼眶减压术</v>
          </cell>
        </row>
        <row r="356">
          <cell r="J356">
            <v>330409024</v>
          </cell>
          <cell r="K356" t="str">
            <v>视神经减压术</v>
          </cell>
        </row>
        <row r="357">
          <cell r="J357" t="str">
            <v>330409022-1</v>
          </cell>
          <cell r="K357" t="str">
            <v>眼眶减压术（6周岁及以下儿童加收）</v>
          </cell>
        </row>
        <row r="359">
          <cell r="J359">
            <v>330409004</v>
          </cell>
          <cell r="K359" t="str">
            <v>眶内异物取出术</v>
          </cell>
        </row>
        <row r="361">
          <cell r="J361">
            <v>310300073</v>
          </cell>
          <cell r="K361" t="str">
            <v>球内异物定位</v>
          </cell>
        </row>
        <row r="362">
          <cell r="J362">
            <v>330407003</v>
          </cell>
          <cell r="K362" t="str">
            <v>玻璃体内猪囊尾蚴取出术</v>
          </cell>
        </row>
        <row r="363">
          <cell r="J363">
            <v>330409001</v>
          </cell>
          <cell r="K363" t="str">
            <v>球内磁性异物取出术</v>
          </cell>
        </row>
        <row r="364">
          <cell r="J364">
            <v>330409002</v>
          </cell>
          <cell r="K364" t="str">
            <v>球内非磁性异物取出术</v>
          </cell>
        </row>
        <row r="365">
          <cell r="J365" t="str">
            <v>330409002-01</v>
          </cell>
          <cell r="K365" t="str">
            <v>球内非磁性异物取出术（玻切法加收）</v>
          </cell>
        </row>
        <row r="366">
          <cell r="J366">
            <v>330409003</v>
          </cell>
          <cell r="K366" t="str">
            <v>球壁异物取出术</v>
          </cell>
        </row>
        <row r="367">
          <cell r="J367" t="str">
            <v>330409003-01</v>
          </cell>
          <cell r="K367" t="str">
            <v>球壁异物取出术（玻切法加收）</v>
          </cell>
        </row>
        <row r="368">
          <cell r="J368" t="str">
            <v>330409002-1</v>
          </cell>
          <cell r="K368" t="str">
            <v>球内非磁性异物取出术（6周岁及以下儿童加收）</v>
          </cell>
        </row>
        <row r="369">
          <cell r="J369" t="str">
            <v>330409001-1</v>
          </cell>
          <cell r="K369" t="str">
            <v>球内磁性异物取出术（6周岁及以下儿童加收）</v>
          </cell>
        </row>
        <row r="370">
          <cell r="J370">
            <v>330409011</v>
          </cell>
          <cell r="K370" t="str">
            <v>义眼台打孔术</v>
          </cell>
        </row>
        <row r="371">
          <cell r="J371">
            <v>330409012</v>
          </cell>
          <cell r="K371" t="str">
            <v>活动性义眼眼座植入术</v>
          </cell>
        </row>
        <row r="372">
          <cell r="J372">
            <v>330409017</v>
          </cell>
          <cell r="K372" t="str">
            <v>眼窝填充术</v>
          </cell>
        </row>
        <row r="374">
          <cell r="J374">
            <v>330409018</v>
          </cell>
          <cell r="K374" t="str">
            <v>眼窝再造术</v>
          </cell>
        </row>
        <row r="376">
          <cell r="J376">
            <v>330402003</v>
          </cell>
          <cell r="K376" t="str">
            <v>泪小管吻合术</v>
          </cell>
        </row>
        <row r="377">
          <cell r="J377">
            <v>330402006</v>
          </cell>
          <cell r="K377" t="str">
            <v>泪囊结膜囊吻合术</v>
          </cell>
        </row>
        <row r="378">
          <cell r="J378">
            <v>330402007</v>
          </cell>
          <cell r="K378" t="str">
            <v>鼻腔泪囊吻合术</v>
          </cell>
        </row>
        <row r="379">
          <cell r="J379" t="str">
            <v>330402007-01</v>
          </cell>
          <cell r="K379" t="str">
            <v>鼻腔泪囊吻合术(经鼻内镜加收)</v>
          </cell>
        </row>
        <row r="380">
          <cell r="J380">
            <v>330402008</v>
          </cell>
          <cell r="K380" t="str">
            <v>鼻泪道再通术</v>
          </cell>
        </row>
        <row r="381">
          <cell r="J381">
            <v>330402009</v>
          </cell>
          <cell r="K381" t="str">
            <v>泪道成形术</v>
          </cell>
        </row>
        <row r="382">
          <cell r="J382" t="str">
            <v>330402008-1</v>
          </cell>
          <cell r="K382" t="str">
            <v>鼻泪道再通术(6周岁及以下儿童加收)</v>
          </cell>
        </row>
        <row r="383">
          <cell r="J383" t="str">
            <v>330402009-1</v>
          </cell>
          <cell r="K383" t="str">
            <v>泪道成形术(6周岁及以下儿童加收)</v>
          </cell>
        </row>
        <row r="384">
          <cell r="J384" t="str">
            <v>330402003-1</v>
          </cell>
          <cell r="K384" t="str">
            <v>泪小管吻合术(6周岁及以下儿童加收)</v>
          </cell>
        </row>
        <row r="385">
          <cell r="J385">
            <v>330402002</v>
          </cell>
          <cell r="K385" t="str">
            <v>泪小点外翻矫正术</v>
          </cell>
        </row>
        <row r="386">
          <cell r="J386">
            <v>330402005</v>
          </cell>
          <cell r="K386" t="str">
            <v>睑部泪腺摘除术</v>
          </cell>
        </row>
        <row r="387">
          <cell r="J387" t="str">
            <v>330402004-1</v>
          </cell>
          <cell r="K387" t="str">
            <v>泪囊摘除术(6周岁及以下儿童加收)</v>
          </cell>
        </row>
        <row r="388">
          <cell r="J388">
            <v>330402004</v>
          </cell>
          <cell r="K388" t="str">
            <v>泪囊摘除术</v>
          </cell>
        </row>
        <row r="389">
          <cell r="J389">
            <v>330402002</v>
          </cell>
          <cell r="K389" t="str">
            <v>泪小点外翻矫正术</v>
          </cell>
        </row>
        <row r="391">
          <cell r="J391">
            <v>330409005</v>
          </cell>
          <cell r="K391" t="str">
            <v>眼球裂伤缝合术</v>
          </cell>
        </row>
        <row r="392">
          <cell r="J392" t="str">
            <v>330409005-1</v>
          </cell>
          <cell r="K392" t="str">
            <v>眼球裂伤缝合术(6周岁及以下儿童加收)</v>
          </cell>
        </row>
        <row r="394">
          <cell r="J394">
            <v>330408001</v>
          </cell>
          <cell r="K394" t="str">
            <v>共同性斜视矫正术</v>
          </cell>
        </row>
        <row r="395">
          <cell r="J395" t="str">
            <v>330408001-01</v>
          </cell>
          <cell r="K395" t="str">
            <v>共同性斜视矫正术(超过一条肌肉及二次手术或伴有另一种斜视同时手术加收50%)</v>
          </cell>
        </row>
        <row r="396">
          <cell r="J396">
            <v>330408002</v>
          </cell>
          <cell r="K396" t="str">
            <v>非共同性斜视矫正术</v>
          </cell>
        </row>
        <row r="397">
          <cell r="J397" t="str">
            <v>330408002-01</v>
          </cell>
          <cell r="K397" t="str">
            <v>非共同性斜视矫正术(超过一条肌肉及二次手术、结膜、肌肉及眼眶修复，二种斜视同时存在，非常规眼外肌手术酌情计价)</v>
          </cell>
        </row>
        <row r="398">
          <cell r="J398">
            <v>330408003</v>
          </cell>
          <cell r="K398" t="str">
            <v>非常规眼外肌手术</v>
          </cell>
        </row>
        <row r="399">
          <cell r="J399" t="str">
            <v>330408003-01</v>
          </cell>
          <cell r="K399" t="str">
            <v>非常规眼外肌手术(每增加一个手术加收)</v>
          </cell>
        </row>
        <row r="400">
          <cell r="J400">
            <v>330408004</v>
          </cell>
          <cell r="K400" t="str">
            <v>眼震矫正术</v>
          </cell>
        </row>
        <row r="401">
          <cell r="J401" t="str">
            <v>330408002-1</v>
          </cell>
          <cell r="K401" t="str">
            <v>非共同性斜视矫正术(6周岁及以下儿童加收)</v>
          </cell>
        </row>
        <row r="402">
          <cell r="J402" t="str">
            <v>330408003-1</v>
          </cell>
          <cell r="K402" t="str">
            <v>非常规眼外肌手术(6周岁及以下儿童加收)</v>
          </cell>
        </row>
        <row r="403">
          <cell r="J403" t="str">
            <v>330408001-1</v>
          </cell>
          <cell r="K403" t="str">
            <v>共同性斜视矫正术(6周岁及以下儿童加收)</v>
          </cell>
        </row>
        <row r="404">
          <cell r="K404" t="str">
            <v>新项目</v>
          </cell>
        </row>
        <row r="406">
          <cell r="J406">
            <v>310300093</v>
          </cell>
          <cell r="K406" t="str">
            <v>眼部脓肿切开引流术</v>
          </cell>
        </row>
        <row r="408">
          <cell r="J408">
            <v>330403008</v>
          </cell>
          <cell r="K408" t="str">
            <v>球结膜放射状切开冲洗+减压术</v>
          </cell>
        </row>
        <row r="410">
          <cell r="J410">
            <v>330401015</v>
          </cell>
          <cell r="K410" t="str">
            <v>眼袋整形术</v>
          </cell>
        </row>
        <row r="411">
          <cell r="J411">
            <v>330401012</v>
          </cell>
          <cell r="K411" t="str">
            <v>重睑成形术</v>
          </cell>
        </row>
        <row r="412">
          <cell r="J412">
            <v>330401013</v>
          </cell>
          <cell r="K412" t="str">
            <v>激光重睑整形术</v>
          </cell>
        </row>
        <row r="413">
          <cell r="J413">
            <v>330409025</v>
          </cell>
          <cell r="K413" t="str">
            <v>眶距增宽症整形术</v>
          </cell>
        </row>
        <row r="414">
          <cell r="J414">
            <v>330409026</v>
          </cell>
          <cell r="K414" t="str">
            <v>隆眉弓术</v>
          </cell>
        </row>
        <row r="415">
          <cell r="J415">
            <v>330409027</v>
          </cell>
          <cell r="K415" t="str">
            <v>眉畸形矫正术</v>
          </cell>
        </row>
        <row r="416">
          <cell r="J416">
            <v>330409028</v>
          </cell>
          <cell r="K416" t="str">
            <v>眉缺损修复术</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眼科通用型项目价格表"/>
      <sheetName val="复杂型项目价格表"/>
      <sheetName val="废止表"/>
      <sheetName val="修订表"/>
      <sheetName val="映射关系 "/>
    </sheetNames>
    <sheetDataSet>
      <sheetData sheetId="0"/>
      <sheetData sheetId="1"/>
      <sheetData sheetId="2">
        <row r="3">
          <cell r="E3" t="str">
            <v>地方项目代码</v>
          </cell>
          <cell r="F3" t="str">
            <v>地方项目名称</v>
          </cell>
        </row>
        <row r="4">
          <cell r="E4">
            <v>310300001</v>
          </cell>
          <cell r="F4" t="str">
            <v>普通视力检查</v>
          </cell>
        </row>
        <row r="5">
          <cell r="E5">
            <v>310300002</v>
          </cell>
          <cell r="F5" t="str">
            <v>特殊视力检查</v>
          </cell>
        </row>
        <row r="6">
          <cell r="E6">
            <v>310300003</v>
          </cell>
          <cell r="F6" t="str">
            <v>选择性观看检查</v>
          </cell>
        </row>
        <row r="7">
          <cell r="E7">
            <v>310300004</v>
          </cell>
          <cell r="F7" t="str">
            <v>视网膜视力检查</v>
          </cell>
        </row>
        <row r="8">
          <cell r="E8">
            <v>310300005</v>
          </cell>
          <cell r="F8" t="str">
            <v>视野检查</v>
          </cell>
        </row>
        <row r="9">
          <cell r="E9">
            <v>310300006</v>
          </cell>
          <cell r="F9" t="str">
            <v>阿姆斯勒(Amsler)表检查</v>
          </cell>
        </row>
        <row r="10">
          <cell r="E10">
            <v>310300007</v>
          </cell>
          <cell r="F10" t="str">
            <v>验光</v>
          </cell>
        </row>
        <row r="11">
          <cell r="E11">
            <v>310300010</v>
          </cell>
          <cell r="F11" t="str">
            <v>主导眼检查</v>
          </cell>
        </row>
        <row r="12">
          <cell r="E12">
            <v>310300011</v>
          </cell>
          <cell r="F12" t="str">
            <v>代偿头位测定</v>
          </cell>
        </row>
        <row r="13">
          <cell r="E13">
            <v>310300012</v>
          </cell>
          <cell r="F13" t="str">
            <v>复视检查</v>
          </cell>
        </row>
        <row r="14">
          <cell r="E14">
            <v>310300013</v>
          </cell>
          <cell r="F14" t="str">
            <v>斜视度测定</v>
          </cell>
        </row>
        <row r="15">
          <cell r="E15">
            <v>310300014</v>
          </cell>
          <cell r="F15" t="str">
            <v>三棱镜检查</v>
          </cell>
        </row>
        <row r="16">
          <cell r="E16">
            <v>310300015</v>
          </cell>
          <cell r="F16" t="str">
            <v>线状镜检查</v>
          </cell>
        </row>
        <row r="17">
          <cell r="E17">
            <v>310300016</v>
          </cell>
          <cell r="F17" t="str">
            <v>黑氏(Hess)屏检查</v>
          </cell>
        </row>
        <row r="18">
          <cell r="E18">
            <v>310300017</v>
          </cell>
          <cell r="F18" t="str">
            <v>调节/集合测定</v>
          </cell>
        </row>
        <row r="19">
          <cell r="E19">
            <v>310300018</v>
          </cell>
          <cell r="F19" t="str">
            <v>牵拉试验</v>
          </cell>
        </row>
        <row r="20">
          <cell r="E20">
            <v>310300019</v>
          </cell>
          <cell r="F20" t="str">
            <v>双眼视觉检查</v>
          </cell>
        </row>
        <row r="21">
          <cell r="E21">
            <v>310300020</v>
          </cell>
          <cell r="F21" t="str">
            <v>色觉检查</v>
          </cell>
        </row>
        <row r="22">
          <cell r="E22">
            <v>310300021</v>
          </cell>
          <cell r="F22" t="str">
            <v>对比敏感度检查</v>
          </cell>
        </row>
        <row r="23">
          <cell r="E23">
            <v>310300022</v>
          </cell>
          <cell r="F23" t="str">
            <v>暗适应测定</v>
          </cell>
        </row>
        <row r="24">
          <cell r="E24">
            <v>310300023</v>
          </cell>
          <cell r="F24" t="str">
            <v>明适应测定</v>
          </cell>
        </row>
        <row r="25">
          <cell r="E25">
            <v>310300024</v>
          </cell>
          <cell r="F25" t="str">
            <v>正切尺检查</v>
          </cell>
        </row>
        <row r="26">
          <cell r="E26">
            <v>310300025</v>
          </cell>
          <cell r="F26" t="str">
            <v>注视性质检查</v>
          </cell>
        </row>
        <row r="27">
          <cell r="E27">
            <v>310300026</v>
          </cell>
          <cell r="F27" t="str">
            <v>眼象差检查</v>
          </cell>
        </row>
        <row r="28">
          <cell r="E28">
            <v>310300027</v>
          </cell>
          <cell r="F28" t="str">
            <v>眼压检查</v>
          </cell>
        </row>
        <row r="29">
          <cell r="E29">
            <v>310300028</v>
          </cell>
          <cell r="F29" t="str">
            <v>眼压日曲线检查</v>
          </cell>
        </row>
        <row r="30">
          <cell r="E30">
            <v>310300029</v>
          </cell>
          <cell r="F30" t="str">
            <v>眼压描记</v>
          </cell>
        </row>
        <row r="31">
          <cell r="E31">
            <v>310300030</v>
          </cell>
          <cell r="F31" t="str">
            <v>眼球突出度测量</v>
          </cell>
        </row>
        <row r="32">
          <cell r="E32">
            <v>310300031</v>
          </cell>
          <cell r="F32" t="str">
            <v>青光眼视网膜神经纤维层计算机图象分析</v>
          </cell>
        </row>
        <row r="33">
          <cell r="E33">
            <v>310300033</v>
          </cell>
          <cell r="F33" t="str">
            <v>上睑下垂检查</v>
          </cell>
        </row>
        <row r="34">
          <cell r="E34">
            <v>310300034</v>
          </cell>
          <cell r="F34" t="str">
            <v>泪膜破裂时间测定</v>
          </cell>
        </row>
        <row r="35">
          <cell r="E35">
            <v>310300035</v>
          </cell>
          <cell r="F35" t="str">
            <v>泪液分泌功能测定</v>
          </cell>
        </row>
        <row r="36">
          <cell r="E36">
            <v>310300036</v>
          </cell>
          <cell r="F36" t="str">
            <v>泪道冲洗</v>
          </cell>
        </row>
        <row r="37">
          <cell r="E37">
            <v>310300037</v>
          </cell>
          <cell r="F37" t="str">
            <v>青光眼诱导试验</v>
          </cell>
        </row>
        <row r="38">
          <cell r="E38">
            <v>310300039</v>
          </cell>
          <cell r="F38" t="str">
            <v>角膜曲率测量</v>
          </cell>
        </row>
        <row r="39">
          <cell r="E39">
            <v>310300040</v>
          </cell>
          <cell r="F39" t="str">
            <v>角膜地形图检查</v>
          </cell>
        </row>
        <row r="40">
          <cell r="E40">
            <v>310300041</v>
          </cell>
          <cell r="F40" t="str">
            <v>角膜内皮镜检查</v>
          </cell>
        </row>
        <row r="41">
          <cell r="E41">
            <v>310300045</v>
          </cell>
          <cell r="F41" t="str">
            <v>人工晶体度数测量</v>
          </cell>
        </row>
        <row r="42">
          <cell r="E42">
            <v>310300048</v>
          </cell>
          <cell r="F42" t="str">
            <v>裂隙灯检查</v>
          </cell>
        </row>
        <row r="43">
          <cell r="E43">
            <v>310300049</v>
          </cell>
          <cell r="F43" t="str">
            <v>裂隙灯下眼底检查</v>
          </cell>
        </row>
        <row r="44">
          <cell r="E44">
            <v>310300050</v>
          </cell>
          <cell r="F44" t="str">
            <v>裂隙灯下房角镜检查</v>
          </cell>
        </row>
        <row r="45">
          <cell r="E45">
            <v>310300051</v>
          </cell>
          <cell r="F45" t="str">
            <v>眼位照相</v>
          </cell>
        </row>
        <row r="46">
          <cell r="E46">
            <v>310300052</v>
          </cell>
          <cell r="F46" t="str">
            <v>眼前段照相</v>
          </cell>
        </row>
        <row r="47">
          <cell r="E47">
            <v>310300053</v>
          </cell>
          <cell r="F47" t="str">
            <v>眼底照相</v>
          </cell>
        </row>
        <row r="48">
          <cell r="E48">
            <v>310300054</v>
          </cell>
          <cell r="F48" t="str">
            <v>眼底血管造影</v>
          </cell>
        </row>
        <row r="49">
          <cell r="E49">
            <v>310300055</v>
          </cell>
          <cell r="F49" t="str">
            <v>裂隙灯下眼底视神经立体照相</v>
          </cell>
        </row>
        <row r="50">
          <cell r="E50">
            <v>310300056</v>
          </cell>
          <cell r="F50" t="str">
            <v>眼底检查</v>
          </cell>
        </row>
        <row r="51">
          <cell r="E51">
            <v>310300057</v>
          </cell>
          <cell r="F51" t="str">
            <v>扫描激光眼底检查(SLO)</v>
          </cell>
        </row>
        <row r="52">
          <cell r="E52">
            <v>310300058</v>
          </cell>
          <cell r="F52" t="str">
            <v>视网膜裂孔定位检查</v>
          </cell>
        </row>
        <row r="53">
          <cell r="E53">
            <v>310300059</v>
          </cell>
          <cell r="F53" t="str">
            <v>海德堡视网膜厚度检查（HRT）</v>
          </cell>
        </row>
        <row r="54">
          <cell r="E54">
            <v>310300060</v>
          </cell>
          <cell r="F54" t="str">
            <v>眼血流图</v>
          </cell>
        </row>
        <row r="55">
          <cell r="E55">
            <v>310300061</v>
          </cell>
          <cell r="F55" t="str">
            <v>视网膜动脉压测定</v>
          </cell>
        </row>
        <row r="56">
          <cell r="E56">
            <v>310300062</v>
          </cell>
          <cell r="F56" t="str">
            <v>临界融合频率检查</v>
          </cell>
        </row>
        <row r="57">
          <cell r="E57">
            <v>310300063</v>
          </cell>
          <cell r="F57" t="str">
            <v>超声生物显微镜检查(UBM)</v>
          </cell>
        </row>
        <row r="58">
          <cell r="E58">
            <v>310300064</v>
          </cell>
          <cell r="F58" t="str">
            <v>光学相干断层成相(OCT)</v>
          </cell>
        </row>
        <row r="59">
          <cell r="E59">
            <v>310300065</v>
          </cell>
          <cell r="F59" t="str">
            <v>视网膜电流图(ERG)</v>
          </cell>
        </row>
        <row r="60">
          <cell r="E60">
            <v>310300066</v>
          </cell>
          <cell r="F60" t="str">
            <v>视网膜地形图</v>
          </cell>
        </row>
        <row r="61">
          <cell r="E61">
            <v>310300067</v>
          </cell>
          <cell r="F61" t="str">
            <v>眼电图(EOG)</v>
          </cell>
        </row>
        <row r="62">
          <cell r="E62">
            <v>310300068</v>
          </cell>
          <cell r="F62" t="str">
            <v>视诱发电位(VEP)</v>
          </cell>
        </row>
        <row r="63">
          <cell r="E63">
            <v>310300069</v>
          </cell>
          <cell r="F63" t="str">
            <v>眼外肌功能检查</v>
          </cell>
        </row>
        <row r="64">
          <cell r="E64">
            <v>310300070</v>
          </cell>
          <cell r="F64" t="str">
            <v>眼肌力检查</v>
          </cell>
        </row>
        <row r="65">
          <cell r="E65">
            <v>310300071</v>
          </cell>
          <cell r="F65" t="str">
            <v>结膜印痕细胞检查</v>
          </cell>
        </row>
        <row r="66">
          <cell r="E66">
            <v>310300072</v>
          </cell>
          <cell r="F66" t="str">
            <v>马氏(Maddox)杆试验</v>
          </cell>
        </row>
        <row r="67">
          <cell r="E67">
            <v>310300073</v>
          </cell>
          <cell r="F67" t="str">
            <v>球内异物定位</v>
          </cell>
        </row>
        <row r="68">
          <cell r="E68">
            <v>310300075</v>
          </cell>
          <cell r="F68" t="str">
            <v>眼活体组织检查</v>
          </cell>
        </row>
        <row r="69">
          <cell r="E69">
            <v>310300076</v>
          </cell>
          <cell r="F69" t="str">
            <v>角膜刮片检查</v>
          </cell>
        </row>
        <row r="70">
          <cell r="E70">
            <v>310300077</v>
          </cell>
          <cell r="F70" t="str">
            <v>结膜囊取材检查</v>
          </cell>
        </row>
        <row r="71">
          <cell r="E71">
            <v>310300078</v>
          </cell>
          <cell r="F71" t="str">
            <v>准分子激光屈光性角膜矫正术(PRK)</v>
          </cell>
        </row>
        <row r="72">
          <cell r="E72">
            <v>310300079</v>
          </cell>
          <cell r="F72" t="str">
            <v>激光原位角膜磨镶术(LASIK)</v>
          </cell>
        </row>
        <row r="73">
          <cell r="E73">
            <v>310300080</v>
          </cell>
          <cell r="F73" t="str">
            <v>视网膜激光光凝术</v>
          </cell>
        </row>
        <row r="74">
          <cell r="E74">
            <v>310300081</v>
          </cell>
          <cell r="F74" t="str">
            <v>激光治疗眼前节病</v>
          </cell>
        </row>
        <row r="75">
          <cell r="E75">
            <v>310300082</v>
          </cell>
          <cell r="F75" t="str">
            <v>铒激光眼科手术</v>
          </cell>
        </row>
        <row r="76">
          <cell r="E76">
            <v>310300083</v>
          </cell>
          <cell r="F76" t="str">
            <v>激光巩膜切除手术</v>
          </cell>
        </row>
        <row r="77">
          <cell r="E77">
            <v>310300084</v>
          </cell>
          <cell r="F77" t="str">
            <v>低功率氦-氖激光治疗</v>
          </cell>
        </row>
        <row r="78">
          <cell r="E78">
            <v>310300085</v>
          </cell>
          <cell r="F78" t="str">
            <v>电解倒睫</v>
          </cell>
        </row>
        <row r="79">
          <cell r="E79">
            <v>310300086</v>
          </cell>
          <cell r="F79" t="str">
            <v>光动力疗法（PDT）</v>
          </cell>
        </row>
        <row r="80">
          <cell r="E80">
            <v>310300087</v>
          </cell>
          <cell r="F80" t="str">
            <v>睑板腺按摩</v>
          </cell>
        </row>
        <row r="81">
          <cell r="E81">
            <v>310300088</v>
          </cell>
          <cell r="F81" t="str">
            <v>冲洗结膜囊</v>
          </cell>
        </row>
        <row r="82">
          <cell r="E82">
            <v>310300089</v>
          </cell>
          <cell r="F82" t="str">
            <v>睑结膜伪膜去除冲洗</v>
          </cell>
        </row>
        <row r="83">
          <cell r="E83">
            <v>310300090</v>
          </cell>
          <cell r="F83" t="str">
            <v>晶体囊截开术</v>
          </cell>
        </row>
        <row r="84">
          <cell r="E84">
            <v>310300091</v>
          </cell>
          <cell r="F84" t="str">
            <v>取结膜结石</v>
          </cell>
        </row>
        <row r="85">
          <cell r="E85">
            <v>310300092</v>
          </cell>
          <cell r="F85" t="str">
            <v>沙眼磨擦压挤术</v>
          </cell>
        </row>
        <row r="86">
          <cell r="E86">
            <v>310300093</v>
          </cell>
          <cell r="F86" t="str">
            <v>眼部脓肿切开引流术</v>
          </cell>
        </row>
        <row r="87">
          <cell r="E87">
            <v>310300094</v>
          </cell>
          <cell r="F87" t="str">
            <v>球结膜下注射</v>
          </cell>
        </row>
        <row r="88">
          <cell r="E88">
            <v>310300095</v>
          </cell>
          <cell r="F88" t="str">
            <v>球后注射</v>
          </cell>
        </row>
        <row r="89">
          <cell r="E89">
            <v>310300096</v>
          </cell>
          <cell r="F89" t="str">
            <v>眶上神经封闭</v>
          </cell>
        </row>
        <row r="90">
          <cell r="E90">
            <v>310300098</v>
          </cell>
          <cell r="F90" t="str">
            <v>协调器治疗</v>
          </cell>
        </row>
        <row r="91">
          <cell r="E91">
            <v>310300099</v>
          </cell>
          <cell r="F91" t="str">
            <v>后象治疗</v>
          </cell>
        </row>
        <row r="92">
          <cell r="E92">
            <v>310300100</v>
          </cell>
          <cell r="F92" t="str">
            <v>前房穿刺术</v>
          </cell>
        </row>
        <row r="93">
          <cell r="E93">
            <v>310300101</v>
          </cell>
          <cell r="F93" t="str">
            <v>前房注气术</v>
          </cell>
        </row>
        <row r="94">
          <cell r="E94">
            <v>310300102</v>
          </cell>
          <cell r="F94" t="str">
            <v>角膜异物剔除术</v>
          </cell>
        </row>
        <row r="95">
          <cell r="E95">
            <v>310300103</v>
          </cell>
          <cell r="F95" t="str">
            <v>角膜溃疡灼烙术</v>
          </cell>
        </row>
        <row r="96">
          <cell r="E96">
            <v>310300104</v>
          </cell>
          <cell r="F96" t="str">
            <v>眼部冷冻治疗</v>
          </cell>
        </row>
        <row r="97">
          <cell r="E97">
            <v>310300105</v>
          </cell>
          <cell r="F97" t="str">
            <v>泪小点扩张</v>
          </cell>
        </row>
        <row r="98">
          <cell r="E98">
            <v>310300106</v>
          </cell>
          <cell r="F98" t="str">
            <v>泪道探通术</v>
          </cell>
        </row>
        <row r="99">
          <cell r="E99">
            <v>310300107</v>
          </cell>
          <cell r="F99" t="str">
            <v>双眼单视功能训练</v>
          </cell>
        </row>
        <row r="100">
          <cell r="E100">
            <v>310300108</v>
          </cell>
          <cell r="F100" t="str">
            <v>弱视训练</v>
          </cell>
        </row>
        <row r="101">
          <cell r="E101">
            <v>310401021</v>
          </cell>
          <cell r="F101" t="str">
            <v>眼震电图</v>
          </cell>
        </row>
        <row r="102">
          <cell r="E102">
            <v>310401033</v>
          </cell>
          <cell r="F102" t="str">
            <v>溢泪试验</v>
          </cell>
        </row>
        <row r="103">
          <cell r="E103">
            <v>330401001</v>
          </cell>
          <cell r="F103" t="str">
            <v>眼睑肿物切除术</v>
          </cell>
        </row>
        <row r="104">
          <cell r="E104">
            <v>330401002</v>
          </cell>
          <cell r="F104" t="str">
            <v>眼睑结膜裂伤缝合术</v>
          </cell>
        </row>
        <row r="105">
          <cell r="E105">
            <v>330401003</v>
          </cell>
          <cell r="F105" t="str">
            <v>内眦韧带断裂修复术</v>
          </cell>
        </row>
        <row r="106">
          <cell r="E106">
            <v>330401004</v>
          </cell>
          <cell r="F106" t="str">
            <v>上睑下垂矫正术</v>
          </cell>
        </row>
        <row r="107">
          <cell r="E107">
            <v>330401005</v>
          </cell>
          <cell r="F107" t="str">
            <v>上睑下垂矫正联合眦整形术</v>
          </cell>
        </row>
        <row r="108">
          <cell r="E108">
            <v>330401006</v>
          </cell>
          <cell r="F108" t="str">
            <v>睑退缩矫正术</v>
          </cell>
        </row>
        <row r="109">
          <cell r="E109">
            <v>330401007</v>
          </cell>
          <cell r="F109" t="str">
            <v>睑内翻矫正术</v>
          </cell>
        </row>
        <row r="110">
          <cell r="E110">
            <v>330401008</v>
          </cell>
          <cell r="F110" t="str">
            <v>睑外翻矫正术</v>
          </cell>
        </row>
        <row r="111">
          <cell r="E111">
            <v>330401009</v>
          </cell>
          <cell r="F111" t="str">
            <v>睑裂缝合术</v>
          </cell>
        </row>
        <row r="112">
          <cell r="E112">
            <v>330401010</v>
          </cell>
          <cell r="F112" t="str">
            <v>游离植皮睑成形术</v>
          </cell>
        </row>
        <row r="113">
          <cell r="E113">
            <v>330401011</v>
          </cell>
          <cell r="F113" t="str">
            <v>内眦赘皮矫治术</v>
          </cell>
        </row>
        <row r="114">
          <cell r="E114">
            <v>330401012</v>
          </cell>
          <cell r="F114" t="str">
            <v>重睑成形术</v>
          </cell>
        </row>
        <row r="115">
          <cell r="E115">
            <v>330401013</v>
          </cell>
          <cell r="F115" t="str">
            <v>激光重睑整形术</v>
          </cell>
        </row>
        <row r="116">
          <cell r="E116">
            <v>330401014</v>
          </cell>
          <cell r="F116" t="str">
            <v>双行睫矫正术</v>
          </cell>
        </row>
        <row r="117">
          <cell r="E117">
            <v>330401015</v>
          </cell>
          <cell r="F117" t="str">
            <v>眼袋整形术</v>
          </cell>
        </row>
        <row r="118">
          <cell r="E118">
            <v>330401016</v>
          </cell>
          <cell r="F118" t="str">
            <v>内外眦成形术</v>
          </cell>
        </row>
        <row r="119">
          <cell r="E119">
            <v>330401017</v>
          </cell>
          <cell r="F119" t="str">
            <v>睑凹陷畸形矫正术</v>
          </cell>
        </row>
        <row r="120">
          <cell r="E120">
            <v>330401018</v>
          </cell>
          <cell r="F120" t="str">
            <v>睑缘粘连术</v>
          </cell>
        </row>
        <row r="121">
          <cell r="E121">
            <v>330402001</v>
          </cell>
          <cell r="F121" t="str">
            <v>泪阜部肿瘤单纯切除术</v>
          </cell>
        </row>
        <row r="122">
          <cell r="E122">
            <v>330402002</v>
          </cell>
          <cell r="F122" t="str">
            <v>泪小点外翻矫正术</v>
          </cell>
        </row>
        <row r="123">
          <cell r="E123">
            <v>330402003</v>
          </cell>
          <cell r="F123" t="str">
            <v>泪小管吻合术</v>
          </cell>
        </row>
        <row r="124">
          <cell r="E124">
            <v>330402004</v>
          </cell>
          <cell r="F124" t="str">
            <v>泪囊摘除术</v>
          </cell>
        </row>
        <row r="125">
          <cell r="E125">
            <v>330402005</v>
          </cell>
          <cell r="F125" t="str">
            <v>睑部泪腺摘除术</v>
          </cell>
        </row>
        <row r="126">
          <cell r="E126">
            <v>330402006</v>
          </cell>
          <cell r="F126" t="str">
            <v>泪囊结膜囊吻合术</v>
          </cell>
        </row>
        <row r="127">
          <cell r="E127">
            <v>330402007</v>
          </cell>
          <cell r="F127" t="str">
            <v>鼻腔泪囊吻合术</v>
          </cell>
        </row>
        <row r="128">
          <cell r="E128">
            <v>330402008</v>
          </cell>
          <cell r="F128" t="str">
            <v>鼻泪道再通术</v>
          </cell>
        </row>
        <row r="129">
          <cell r="E129">
            <v>330402009</v>
          </cell>
          <cell r="F129" t="str">
            <v>泪道成形术</v>
          </cell>
        </row>
        <row r="130">
          <cell r="E130">
            <v>330402010</v>
          </cell>
          <cell r="F130" t="str">
            <v>泪小管填塞术</v>
          </cell>
        </row>
        <row r="131">
          <cell r="E131">
            <v>330403001</v>
          </cell>
          <cell r="F131" t="str">
            <v>睑球粘连分离术</v>
          </cell>
        </row>
        <row r="132">
          <cell r="E132">
            <v>330403002</v>
          </cell>
          <cell r="F132" t="str">
            <v>结膜肿物切除术</v>
          </cell>
        </row>
        <row r="133">
          <cell r="E133">
            <v>330403003</v>
          </cell>
          <cell r="F133" t="str">
            <v>结膜淋巴管积液清除术</v>
          </cell>
        </row>
        <row r="134">
          <cell r="E134">
            <v>330403004</v>
          </cell>
          <cell r="F134" t="str">
            <v>结膜囊成形术</v>
          </cell>
        </row>
        <row r="135">
          <cell r="E135">
            <v>330403005</v>
          </cell>
          <cell r="F135" t="str">
            <v>球结膜瓣覆盖术</v>
          </cell>
        </row>
        <row r="136">
          <cell r="E136">
            <v>330403006</v>
          </cell>
          <cell r="F136" t="str">
            <v>麦粒肿切除术</v>
          </cell>
        </row>
        <row r="137">
          <cell r="E137">
            <v>330403007</v>
          </cell>
          <cell r="F137" t="str">
            <v>下穹窿成形术</v>
          </cell>
        </row>
        <row r="138">
          <cell r="E138">
            <v>330403008</v>
          </cell>
          <cell r="F138" t="str">
            <v>球结膜放射状切开冲洗+减压术</v>
          </cell>
        </row>
        <row r="139">
          <cell r="E139">
            <v>330404001</v>
          </cell>
          <cell r="F139" t="str">
            <v>表层角膜镜片镶嵌术</v>
          </cell>
        </row>
        <row r="140">
          <cell r="E140">
            <v>330404002</v>
          </cell>
          <cell r="F140" t="str">
            <v>近视性放射状角膜切开术</v>
          </cell>
        </row>
        <row r="141">
          <cell r="E141">
            <v>330404004</v>
          </cell>
          <cell r="F141" t="str">
            <v>角膜拆线</v>
          </cell>
        </row>
        <row r="142">
          <cell r="E142">
            <v>330404005</v>
          </cell>
          <cell r="F142" t="str">
            <v>角膜基质环植入术</v>
          </cell>
        </row>
        <row r="143">
          <cell r="E143">
            <v>330404006</v>
          </cell>
          <cell r="F143" t="str">
            <v>角膜深层异物取出术</v>
          </cell>
        </row>
        <row r="144">
          <cell r="E144">
            <v>330404007</v>
          </cell>
          <cell r="F144" t="str">
            <v>翼状胬肉切除术</v>
          </cell>
        </row>
        <row r="145">
          <cell r="E145">
            <v>330404009</v>
          </cell>
          <cell r="F145" t="str">
            <v>角膜白斑染色术</v>
          </cell>
        </row>
        <row r="146">
          <cell r="E146">
            <v>330404011</v>
          </cell>
          <cell r="F146" t="str">
            <v>羊膜移植术</v>
          </cell>
        </row>
        <row r="147">
          <cell r="E147">
            <v>330404013</v>
          </cell>
          <cell r="F147" t="str">
            <v>瞳孔再造术</v>
          </cell>
        </row>
        <row r="148">
          <cell r="E148">
            <v>330404014</v>
          </cell>
          <cell r="F148" t="str">
            <v>个体化准分子激光原位角膜磨镶术</v>
          </cell>
        </row>
        <row r="149">
          <cell r="E149">
            <v>330404015</v>
          </cell>
          <cell r="F149" t="str">
            <v>角膜胶原交联术</v>
          </cell>
        </row>
        <row r="150">
          <cell r="E150">
            <v>330405001</v>
          </cell>
          <cell r="F150" t="str">
            <v>虹膜全切除术</v>
          </cell>
        </row>
        <row r="151">
          <cell r="E151">
            <v>330405002</v>
          </cell>
          <cell r="F151" t="str">
            <v>虹膜周边切除术</v>
          </cell>
        </row>
        <row r="152">
          <cell r="E152">
            <v>330405003</v>
          </cell>
          <cell r="F152" t="str">
            <v>虹膜根部离断修复术</v>
          </cell>
        </row>
        <row r="153">
          <cell r="E153">
            <v>330405004</v>
          </cell>
          <cell r="F153" t="str">
            <v>虹膜贯穿术</v>
          </cell>
        </row>
        <row r="154">
          <cell r="E154">
            <v>330405005</v>
          </cell>
          <cell r="F154" t="str">
            <v>虹膜囊肿切除术</v>
          </cell>
        </row>
        <row r="155">
          <cell r="E155">
            <v>330405006</v>
          </cell>
          <cell r="F155" t="str">
            <v>人工虹膜隔植入术</v>
          </cell>
        </row>
        <row r="156">
          <cell r="E156">
            <v>330405007</v>
          </cell>
          <cell r="F156" t="str">
            <v>睫状体剥离术</v>
          </cell>
        </row>
        <row r="157">
          <cell r="E157">
            <v>330405008</v>
          </cell>
          <cell r="F157" t="str">
            <v>睫状体断离复位术</v>
          </cell>
        </row>
        <row r="158">
          <cell r="E158">
            <v>330405009</v>
          </cell>
          <cell r="F158" t="str">
            <v>睫状体及脉络膜上腔放液术</v>
          </cell>
        </row>
        <row r="159">
          <cell r="E159">
            <v>330405010</v>
          </cell>
          <cell r="F159" t="str">
            <v>睫状体特殊治疗</v>
          </cell>
        </row>
        <row r="160">
          <cell r="E160">
            <v>330405011</v>
          </cell>
          <cell r="F160" t="str">
            <v>前房角切开术</v>
          </cell>
        </row>
        <row r="161">
          <cell r="E161">
            <v>330405012</v>
          </cell>
          <cell r="F161" t="str">
            <v>前房成形术</v>
          </cell>
        </row>
        <row r="162">
          <cell r="E162">
            <v>330405013</v>
          </cell>
          <cell r="F162" t="str">
            <v>青光眼滤过术</v>
          </cell>
        </row>
        <row r="163">
          <cell r="E163">
            <v>330405014</v>
          </cell>
          <cell r="F163" t="str">
            <v>非穿透性小梁切除＋透明质酸钠凝胶充填术</v>
          </cell>
        </row>
        <row r="164">
          <cell r="E164">
            <v>330405015</v>
          </cell>
          <cell r="F164" t="str">
            <v>小梁切开术</v>
          </cell>
        </row>
        <row r="165">
          <cell r="E165">
            <v>330405016</v>
          </cell>
          <cell r="F165" t="str">
            <v>小梁切开联合小梁切除术</v>
          </cell>
        </row>
        <row r="166">
          <cell r="E166">
            <v>330405017</v>
          </cell>
          <cell r="F166" t="str">
            <v>青光眼硅管植入术</v>
          </cell>
        </row>
        <row r="167">
          <cell r="E167">
            <v>330405018</v>
          </cell>
          <cell r="F167" t="str">
            <v>青光眼滤帘修复术</v>
          </cell>
        </row>
        <row r="168">
          <cell r="E168">
            <v>330405019</v>
          </cell>
          <cell r="F168" t="str">
            <v>青光眼滤过泡分离术</v>
          </cell>
        </row>
        <row r="169">
          <cell r="E169">
            <v>330405020</v>
          </cell>
          <cell r="F169" t="str">
            <v>青光眼滤过泡修补术</v>
          </cell>
        </row>
        <row r="170">
          <cell r="E170">
            <v>330405021</v>
          </cell>
          <cell r="F170" t="str">
            <v>巩膜缩短术</v>
          </cell>
        </row>
        <row r="171">
          <cell r="E171">
            <v>330405022</v>
          </cell>
          <cell r="F171" t="str">
            <v>选择性激光小粱成形术(SLT)</v>
          </cell>
        </row>
        <row r="172">
          <cell r="E172">
            <v>330405023</v>
          </cell>
          <cell r="F172" t="str">
            <v>难治性青光眼滤过手术</v>
          </cell>
        </row>
        <row r="173">
          <cell r="E173">
            <v>330405024</v>
          </cell>
          <cell r="F173" t="str">
            <v>房水引流物置入术</v>
          </cell>
        </row>
        <row r="174">
          <cell r="E174">
            <v>330406001</v>
          </cell>
          <cell r="F174" t="str">
            <v>白内障截囊吸取术</v>
          </cell>
        </row>
        <row r="175">
          <cell r="E175">
            <v>330406002</v>
          </cell>
          <cell r="F175" t="str">
            <v>白内障囊膜切除术</v>
          </cell>
        </row>
        <row r="176">
          <cell r="E176">
            <v>330406003</v>
          </cell>
          <cell r="F176" t="str">
            <v>白内障囊内摘除术</v>
          </cell>
        </row>
        <row r="177">
          <cell r="E177">
            <v>330406004</v>
          </cell>
          <cell r="F177" t="str">
            <v>白内障囊外摘除术</v>
          </cell>
        </row>
        <row r="178">
          <cell r="E178">
            <v>330406005</v>
          </cell>
          <cell r="F178" t="str">
            <v>白内障超声乳化摘除术</v>
          </cell>
        </row>
        <row r="179">
          <cell r="E179">
            <v>330406006</v>
          </cell>
          <cell r="F179" t="str">
            <v>白内障囊外摘除+人工晶体植入术</v>
          </cell>
        </row>
        <row r="180">
          <cell r="E180">
            <v>330406007</v>
          </cell>
          <cell r="F180" t="str">
            <v>人工晶体复位术</v>
          </cell>
        </row>
        <row r="181">
          <cell r="E181">
            <v>330406008</v>
          </cell>
          <cell r="F181" t="str">
            <v>人工晶体置换术</v>
          </cell>
        </row>
        <row r="182">
          <cell r="E182">
            <v>330406009</v>
          </cell>
          <cell r="F182" t="str">
            <v>二期人工晶体植入术</v>
          </cell>
        </row>
        <row r="183">
          <cell r="E183">
            <v>330406010</v>
          </cell>
          <cell r="F183" t="str">
            <v>白内障超声乳化摘除术+人工晶体植入术</v>
          </cell>
        </row>
        <row r="184">
          <cell r="E184">
            <v>330406011</v>
          </cell>
          <cell r="F184" t="str">
            <v>人工晶体睫状沟固定术</v>
          </cell>
        </row>
        <row r="185">
          <cell r="E185">
            <v>330406012</v>
          </cell>
          <cell r="F185" t="str">
            <v>人工晶体取出术</v>
          </cell>
        </row>
        <row r="186">
          <cell r="E186">
            <v>330406013</v>
          </cell>
          <cell r="F186" t="str">
            <v>白内障青光眼联合手术</v>
          </cell>
        </row>
        <row r="187">
          <cell r="E187">
            <v>330406014</v>
          </cell>
          <cell r="F187" t="str">
            <v>白内障摘除联合青光眼硅管植入术</v>
          </cell>
        </row>
        <row r="188">
          <cell r="E188">
            <v>330406015</v>
          </cell>
          <cell r="F188" t="str">
            <v>白内障囊外摘除联合青光眼人工晶体植入术</v>
          </cell>
        </row>
        <row r="189">
          <cell r="E189">
            <v>330406017</v>
          </cell>
          <cell r="F189" t="str">
            <v>白内障摘除联合玻璃体切割术</v>
          </cell>
        </row>
        <row r="190">
          <cell r="E190">
            <v>330406018</v>
          </cell>
          <cell r="F190" t="str">
            <v>球内异物取出术联合晶体玻璃体切除及人工晶体植入术(四联术)</v>
          </cell>
        </row>
        <row r="191">
          <cell r="E191">
            <v>330406019</v>
          </cell>
          <cell r="F191" t="str">
            <v>非正常晶体手术</v>
          </cell>
        </row>
        <row r="192">
          <cell r="E192">
            <v>330406020</v>
          </cell>
          <cell r="F192" t="str">
            <v>晶体张力环置入术</v>
          </cell>
        </row>
        <row r="193">
          <cell r="E193">
            <v>330406021</v>
          </cell>
          <cell r="F193" t="str">
            <v>人工晶体悬吊术</v>
          </cell>
        </row>
        <row r="194">
          <cell r="E194">
            <v>330406022</v>
          </cell>
          <cell r="F194" t="str">
            <v>有晶状体眼人工晶状体植入术</v>
          </cell>
        </row>
        <row r="195">
          <cell r="E195">
            <v>330407001</v>
          </cell>
          <cell r="F195" t="str">
            <v>玻璃体腔穿刺术</v>
          </cell>
        </row>
        <row r="196">
          <cell r="E196">
            <v>330407002</v>
          </cell>
          <cell r="F196" t="str">
            <v>玻璃体切除术</v>
          </cell>
        </row>
        <row r="197">
          <cell r="E197">
            <v>330407003</v>
          </cell>
          <cell r="F197" t="str">
            <v>玻璃体内猪囊尾蚴取出术</v>
          </cell>
        </row>
        <row r="198">
          <cell r="E198">
            <v>330407004</v>
          </cell>
          <cell r="F198" t="str">
            <v>视网膜脱离修复术</v>
          </cell>
        </row>
        <row r="199">
          <cell r="E199">
            <v>330407005</v>
          </cell>
          <cell r="F199" t="str">
            <v>复杂视网膜脱离修复术</v>
          </cell>
        </row>
        <row r="200">
          <cell r="E200">
            <v>330407006</v>
          </cell>
          <cell r="F200" t="str">
            <v>黄斑裂孔注气术</v>
          </cell>
        </row>
        <row r="201">
          <cell r="E201">
            <v>330407007</v>
          </cell>
          <cell r="F201" t="str">
            <v>黄斑裂孔封闭术</v>
          </cell>
        </row>
        <row r="202">
          <cell r="E202">
            <v>330407008</v>
          </cell>
          <cell r="F202" t="str">
            <v>黄斑前膜术</v>
          </cell>
        </row>
        <row r="203">
          <cell r="E203">
            <v>330407009</v>
          </cell>
          <cell r="F203" t="str">
            <v>黄斑下膜取出术</v>
          </cell>
        </row>
        <row r="204">
          <cell r="E204">
            <v>330407010</v>
          </cell>
          <cell r="F204" t="str">
            <v>黄斑转位术</v>
          </cell>
        </row>
        <row r="205">
          <cell r="E205">
            <v>330407011</v>
          </cell>
          <cell r="F205" t="str">
            <v>色素膜肿物切除术</v>
          </cell>
        </row>
        <row r="206">
          <cell r="E206">
            <v>330407012</v>
          </cell>
          <cell r="F206" t="str">
            <v>巩膜后兜带术</v>
          </cell>
        </row>
        <row r="207">
          <cell r="E207">
            <v>330407013</v>
          </cell>
          <cell r="F207" t="str">
            <v>内眼病冷凝术</v>
          </cell>
        </row>
        <row r="208">
          <cell r="E208">
            <v>330407014</v>
          </cell>
          <cell r="F208" t="str">
            <v>硅油取出术</v>
          </cell>
        </row>
        <row r="209">
          <cell r="E209">
            <v>330408001</v>
          </cell>
          <cell r="F209" t="str">
            <v>共同性斜视矫正术</v>
          </cell>
        </row>
        <row r="210">
          <cell r="E210">
            <v>330408002</v>
          </cell>
          <cell r="F210" t="str">
            <v>非共同性斜视矫正术</v>
          </cell>
        </row>
        <row r="211">
          <cell r="E211">
            <v>330408003</v>
          </cell>
          <cell r="F211" t="str">
            <v>非常规眼外肌手术</v>
          </cell>
        </row>
        <row r="212">
          <cell r="E212">
            <v>330408004</v>
          </cell>
          <cell r="F212" t="str">
            <v>眼震矫正术</v>
          </cell>
        </row>
        <row r="213">
          <cell r="E213">
            <v>330409001</v>
          </cell>
          <cell r="F213" t="str">
            <v>球内磁性异物取出术</v>
          </cell>
        </row>
        <row r="214">
          <cell r="E214">
            <v>330409002</v>
          </cell>
          <cell r="F214" t="str">
            <v>球内非磁性异物取出术</v>
          </cell>
        </row>
        <row r="215">
          <cell r="E215">
            <v>330409003</v>
          </cell>
          <cell r="F215" t="str">
            <v>球壁异物取出术</v>
          </cell>
        </row>
        <row r="216">
          <cell r="E216">
            <v>330409004</v>
          </cell>
          <cell r="F216" t="str">
            <v>眶内异物取出术</v>
          </cell>
        </row>
        <row r="217">
          <cell r="E217">
            <v>330409005</v>
          </cell>
          <cell r="F217" t="str">
            <v>眼球裂伤缝合术</v>
          </cell>
        </row>
        <row r="218">
          <cell r="E218">
            <v>330409006</v>
          </cell>
          <cell r="F218" t="str">
            <v>甲状腺突眼矫正术</v>
          </cell>
        </row>
        <row r="219">
          <cell r="E219">
            <v>330409007</v>
          </cell>
          <cell r="F219" t="str">
            <v>眼内容摘除术</v>
          </cell>
        </row>
        <row r="220">
          <cell r="E220">
            <v>330409008</v>
          </cell>
          <cell r="F220" t="str">
            <v>眼球摘除术</v>
          </cell>
        </row>
        <row r="221">
          <cell r="E221">
            <v>330409009</v>
          </cell>
          <cell r="F221" t="str">
            <v>眼球摘除+植入术</v>
          </cell>
        </row>
        <row r="222">
          <cell r="E222">
            <v>330409010</v>
          </cell>
          <cell r="F222" t="str">
            <v>义眼安装</v>
          </cell>
        </row>
        <row r="223">
          <cell r="E223">
            <v>330409011</v>
          </cell>
          <cell r="F223" t="str">
            <v>义眼台打孔术</v>
          </cell>
        </row>
        <row r="224">
          <cell r="E224">
            <v>330409012</v>
          </cell>
          <cell r="F224" t="str">
            <v>活动性义眼眼座植入术</v>
          </cell>
        </row>
        <row r="225">
          <cell r="E225">
            <v>330409013</v>
          </cell>
          <cell r="F225" t="str">
            <v>眶内血肿穿刺术</v>
          </cell>
        </row>
        <row r="226">
          <cell r="E226">
            <v>330409014</v>
          </cell>
          <cell r="F226" t="str">
            <v>眶内肿物摘除术</v>
          </cell>
        </row>
        <row r="227">
          <cell r="E227">
            <v>330409015</v>
          </cell>
          <cell r="F227" t="str">
            <v>眶内容摘除术</v>
          </cell>
        </row>
        <row r="228">
          <cell r="E228">
            <v>330409016</v>
          </cell>
          <cell r="F228" t="str">
            <v>上颌骨切除合并眶内容摘除术</v>
          </cell>
        </row>
        <row r="229">
          <cell r="E229">
            <v>330409017</v>
          </cell>
          <cell r="F229" t="str">
            <v>眼窝填充术</v>
          </cell>
        </row>
        <row r="230">
          <cell r="E230">
            <v>330409018</v>
          </cell>
          <cell r="F230" t="str">
            <v>眼窝再造术</v>
          </cell>
        </row>
        <row r="231">
          <cell r="E231">
            <v>330409019</v>
          </cell>
          <cell r="F231" t="str">
            <v>眼眶壁骨折整复术</v>
          </cell>
        </row>
        <row r="232">
          <cell r="E232">
            <v>330409020</v>
          </cell>
          <cell r="F232" t="str">
            <v>眶骨缺损修复术</v>
          </cell>
        </row>
        <row r="233">
          <cell r="E233">
            <v>330409021</v>
          </cell>
          <cell r="F233" t="str">
            <v>眶膈修补术</v>
          </cell>
        </row>
        <row r="234">
          <cell r="E234">
            <v>330409022</v>
          </cell>
          <cell r="F234" t="str">
            <v>眼眶减压术</v>
          </cell>
        </row>
        <row r="235">
          <cell r="E235">
            <v>330409023</v>
          </cell>
          <cell r="F235" t="str">
            <v>眼前段重建术</v>
          </cell>
        </row>
        <row r="236">
          <cell r="E236">
            <v>330409024</v>
          </cell>
          <cell r="F236" t="str">
            <v>视神经减压术</v>
          </cell>
        </row>
        <row r="237">
          <cell r="E237">
            <v>330409025</v>
          </cell>
          <cell r="F237" t="str">
            <v>眶距增宽症整形术</v>
          </cell>
        </row>
        <row r="238">
          <cell r="E238">
            <v>330409026</v>
          </cell>
          <cell r="F238" t="str">
            <v>隆眉弓术</v>
          </cell>
        </row>
        <row r="239">
          <cell r="E239">
            <v>330409027</v>
          </cell>
          <cell r="F239" t="str">
            <v>眉畸形矫正术</v>
          </cell>
        </row>
        <row r="240">
          <cell r="E240">
            <v>330409028</v>
          </cell>
          <cell r="F240" t="str">
            <v>眉缺损修复术</v>
          </cell>
        </row>
        <row r="241">
          <cell r="E241">
            <v>330407012</v>
          </cell>
          <cell r="F241" t="str">
            <v>微创改良式后巩膜加固术</v>
          </cell>
        </row>
      </sheetData>
      <sheetData sheetId="3"/>
      <sheetData sheetId="4"/>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369"/>
  <sheetViews>
    <sheetView tabSelected="1" workbookViewId="0">
      <pane xSplit="3" ySplit="5" topLeftCell="D6" activePane="bottomRight" state="frozen"/>
      <selection/>
      <selection pane="topRight"/>
      <selection pane="bottomLeft"/>
      <selection pane="bottomRight" activeCell="A1" sqref="A1:S1"/>
    </sheetView>
  </sheetViews>
  <sheetFormatPr defaultColWidth="8.73333333333333" defaultRowHeight="14.25"/>
  <cols>
    <col min="1" max="1" width="4.55" style="2" customWidth="1"/>
    <col min="2" max="2" width="10.7333333333333" style="2" customWidth="1"/>
    <col min="3" max="3" width="9.89166666666667" style="2" customWidth="1"/>
    <col min="4" max="5" width="13.45" style="3" customWidth="1"/>
    <col min="6" max="6" width="6.33333333333333" style="2" customWidth="1"/>
    <col min="7" max="7" width="10.9083333333333" style="3" customWidth="1"/>
    <col min="8" max="8" width="10.6666666666667" style="4"/>
    <col min="9" max="9" width="10.6416666666667" style="2" customWidth="1"/>
    <col min="10" max="10" width="14.7333333333333" style="2" customWidth="1"/>
    <col min="11" max="11" width="6.44166666666667" style="2" customWidth="1"/>
    <col min="12" max="12" width="6.66666666666667" style="2" customWidth="1"/>
    <col min="13" max="13" width="8.73333333333333" style="2"/>
    <col min="14" max="14" width="7.33333333333333" style="2" customWidth="1"/>
    <col min="15" max="16" width="11.1833333333333" style="2" customWidth="1"/>
    <col min="17" max="17" width="15.8916666666667" style="2" customWidth="1"/>
    <col min="18" max="18" width="9.89166666666667" style="2" customWidth="1"/>
    <col min="19" max="19" width="11.225" style="2" customWidth="1"/>
    <col min="20" max="23" width="8.73333333333333" style="2" hidden="1" customWidth="1"/>
    <col min="24" max="16384" width="8.73333333333333" style="2"/>
  </cols>
  <sheetData>
    <row r="1" ht="21" spans="1:19">
      <c r="A1" s="5" t="s">
        <v>0</v>
      </c>
      <c r="B1" s="5"/>
      <c r="C1" s="5"/>
      <c r="D1" s="6"/>
      <c r="E1" s="6"/>
      <c r="F1" s="5"/>
      <c r="G1" s="6"/>
      <c r="H1" s="7"/>
      <c r="I1" s="5"/>
      <c r="J1" s="5"/>
      <c r="K1" s="5"/>
      <c r="L1" s="5"/>
      <c r="M1" s="5"/>
      <c r="N1" s="5"/>
      <c r="O1" s="5"/>
      <c r="P1" s="5"/>
      <c r="Q1" s="5"/>
      <c r="R1" s="5"/>
      <c r="S1" s="5"/>
    </row>
    <row r="2" spans="1:19">
      <c r="A2" s="8" t="s">
        <v>1</v>
      </c>
      <c r="B2" s="8"/>
      <c r="C2" s="8"/>
      <c r="D2" s="8"/>
      <c r="E2" s="8"/>
      <c r="F2" s="8"/>
      <c r="G2" s="8"/>
      <c r="H2" s="8"/>
      <c r="I2" s="8"/>
      <c r="J2" s="8"/>
      <c r="K2" s="8"/>
      <c r="L2" s="8"/>
      <c r="M2" s="8"/>
      <c r="N2" s="8"/>
      <c r="O2" s="8"/>
      <c r="P2" s="8"/>
      <c r="Q2" s="8"/>
      <c r="R2" s="8"/>
      <c r="S2" s="8"/>
    </row>
    <row r="3" spans="1:19">
      <c r="A3" s="9" t="s">
        <v>2</v>
      </c>
      <c r="B3" s="9" t="s">
        <v>3</v>
      </c>
      <c r="C3" s="9" t="s">
        <v>4</v>
      </c>
      <c r="D3" s="9" t="s">
        <v>5</v>
      </c>
      <c r="E3" s="9" t="s">
        <v>6</v>
      </c>
      <c r="F3" s="9" t="s">
        <v>7</v>
      </c>
      <c r="G3" s="9" t="s">
        <v>8</v>
      </c>
      <c r="H3" s="10" t="s">
        <v>9</v>
      </c>
      <c r="I3" s="9" t="s">
        <v>10</v>
      </c>
      <c r="J3" s="9" t="s">
        <v>11</v>
      </c>
      <c r="K3" s="9" t="s">
        <v>12</v>
      </c>
      <c r="L3" s="9" t="s">
        <v>7</v>
      </c>
      <c r="M3" s="9" t="s">
        <v>8</v>
      </c>
      <c r="N3" s="37" t="s">
        <v>13</v>
      </c>
      <c r="O3" s="37" t="s">
        <v>14</v>
      </c>
      <c r="P3" s="9" t="s">
        <v>15</v>
      </c>
      <c r="Q3" s="9"/>
      <c r="R3" s="9"/>
      <c r="S3" s="9"/>
    </row>
    <row r="4" spans="1:19">
      <c r="A4" s="9"/>
      <c r="B4" s="9"/>
      <c r="C4" s="9"/>
      <c r="D4" s="9"/>
      <c r="E4" s="9"/>
      <c r="F4" s="9"/>
      <c r="G4" s="9"/>
      <c r="H4" s="10"/>
      <c r="I4" s="9"/>
      <c r="J4" s="9"/>
      <c r="K4" s="9"/>
      <c r="L4" s="9"/>
      <c r="M4" s="9"/>
      <c r="N4" s="37"/>
      <c r="O4" s="37"/>
      <c r="P4" s="38" t="s">
        <v>16</v>
      </c>
      <c r="Q4" s="38"/>
      <c r="R4" s="39" t="s">
        <v>17</v>
      </c>
      <c r="S4" s="39"/>
    </row>
    <row r="5" spans="1:19">
      <c r="A5" s="9"/>
      <c r="B5" s="9"/>
      <c r="C5" s="9"/>
      <c r="D5" s="9"/>
      <c r="E5" s="9"/>
      <c r="F5" s="9"/>
      <c r="G5" s="9"/>
      <c r="H5" s="10"/>
      <c r="I5" s="9"/>
      <c r="J5" s="9"/>
      <c r="K5" s="9"/>
      <c r="L5" s="9"/>
      <c r="M5" s="9"/>
      <c r="N5" s="37"/>
      <c r="O5" s="37"/>
      <c r="P5" s="39" t="s">
        <v>3</v>
      </c>
      <c r="Q5" s="39" t="s">
        <v>4</v>
      </c>
      <c r="R5" s="39" t="s">
        <v>3</v>
      </c>
      <c r="S5" s="39" t="s">
        <v>4</v>
      </c>
    </row>
    <row r="6" s="1" customFormat="1" spans="1:19">
      <c r="A6" s="11" t="s">
        <v>18</v>
      </c>
      <c r="B6" s="11"/>
      <c r="C6" s="11"/>
      <c r="D6" s="12"/>
      <c r="E6" s="12"/>
      <c r="F6" s="11"/>
      <c r="G6" s="12"/>
      <c r="H6" s="13"/>
      <c r="I6" s="40"/>
      <c r="J6" s="40"/>
      <c r="K6" s="40"/>
      <c r="L6" s="40"/>
      <c r="M6" s="40"/>
      <c r="N6" s="40"/>
      <c r="O6" s="40"/>
      <c r="P6" s="40"/>
      <c r="Q6" s="40"/>
      <c r="R6" s="40"/>
      <c r="S6" s="40"/>
    </row>
    <row r="7" ht="84" spans="1:23">
      <c r="A7" s="14">
        <v>1</v>
      </c>
      <c r="B7" s="134" t="s">
        <v>19</v>
      </c>
      <c r="C7" s="16" t="s">
        <v>20</v>
      </c>
      <c r="D7" s="17" t="s">
        <v>21</v>
      </c>
      <c r="E7" s="18" t="s">
        <v>22</v>
      </c>
      <c r="F7" s="16" t="s">
        <v>23</v>
      </c>
      <c r="G7" s="18"/>
      <c r="H7" s="19">
        <v>310300001</v>
      </c>
      <c r="I7" s="41" t="s">
        <v>24</v>
      </c>
      <c r="J7" s="41" t="s">
        <v>25</v>
      </c>
      <c r="K7" s="42"/>
      <c r="L7" s="41" t="s">
        <v>23</v>
      </c>
      <c r="M7" s="24" t="s">
        <v>26</v>
      </c>
      <c r="N7" s="43">
        <v>2</v>
      </c>
      <c r="O7" s="14" t="s">
        <v>27</v>
      </c>
      <c r="P7" s="44" t="s">
        <v>28</v>
      </c>
      <c r="Q7" s="45" t="s">
        <v>29</v>
      </c>
      <c r="R7" s="45"/>
      <c r="S7" s="45"/>
      <c r="T7" s="2" t="str">
        <f>VLOOKUP(H7,[2]废止表!E3:F240,2,0)</f>
        <v>普通视力检查</v>
      </c>
      <c r="U7" s="2" t="b">
        <f t="shared" ref="U7:U70" si="0">I7=T7</f>
        <v>1</v>
      </c>
      <c r="V7" s="2" t="str">
        <f>VLOOKUP(H7,'[1]映射关系 '!$J$5:$K$416,2,0)</f>
        <v>普通视力检查</v>
      </c>
      <c r="W7" s="2" t="b">
        <f t="shared" ref="W7:W70" si="1">I7=V7</f>
        <v>1</v>
      </c>
    </row>
    <row r="8" ht="67.5" spans="1:23">
      <c r="A8" s="20">
        <v>2</v>
      </c>
      <c r="B8" s="135" t="s">
        <v>30</v>
      </c>
      <c r="C8" s="20" t="s">
        <v>31</v>
      </c>
      <c r="D8" s="21" t="s">
        <v>32</v>
      </c>
      <c r="E8" s="21" t="s">
        <v>33</v>
      </c>
      <c r="F8" s="20" t="s">
        <v>23</v>
      </c>
      <c r="G8" s="21" t="s">
        <v>34</v>
      </c>
      <c r="H8" s="19">
        <v>310300002</v>
      </c>
      <c r="I8" s="41" t="s">
        <v>35</v>
      </c>
      <c r="J8" s="41" t="s">
        <v>36</v>
      </c>
      <c r="K8" s="42"/>
      <c r="L8" s="41" t="s">
        <v>37</v>
      </c>
      <c r="M8" s="24" t="s">
        <v>38</v>
      </c>
      <c r="N8" s="43">
        <v>2</v>
      </c>
      <c r="O8" s="14" t="s">
        <v>27</v>
      </c>
      <c r="P8" s="20" t="s">
        <v>39</v>
      </c>
      <c r="Q8" s="20" t="s">
        <v>40</v>
      </c>
      <c r="R8" s="45"/>
      <c r="S8" s="45"/>
      <c r="T8" s="2" t="str">
        <f>VLOOKUP(H8,[2]废止表!E4:F241,2,0)</f>
        <v>特殊视力检查</v>
      </c>
      <c r="U8" s="2" t="b">
        <f t="shared" si="0"/>
        <v>1</v>
      </c>
      <c r="V8" s="2" t="str">
        <f>VLOOKUP(H8,'[1]映射关系 '!$J$5:$K$416,2,0)</f>
        <v>特殊视力检查</v>
      </c>
      <c r="W8" s="2" t="b">
        <f t="shared" si="1"/>
        <v>1</v>
      </c>
    </row>
    <row r="9" ht="28.5" spans="1:23">
      <c r="A9" s="22"/>
      <c r="B9" s="22"/>
      <c r="C9" s="22"/>
      <c r="D9" s="23"/>
      <c r="E9" s="23"/>
      <c r="F9" s="22"/>
      <c r="G9" s="23"/>
      <c r="H9" s="19">
        <v>310300003</v>
      </c>
      <c r="I9" s="41" t="s">
        <v>41</v>
      </c>
      <c r="J9" s="41"/>
      <c r="K9" s="42"/>
      <c r="L9" s="41" t="s">
        <v>23</v>
      </c>
      <c r="M9" s="24"/>
      <c r="N9" s="43">
        <v>2</v>
      </c>
      <c r="O9" s="14" t="s">
        <v>27</v>
      </c>
      <c r="P9" s="22"/>
      <c r="Q9" s="22"/>
      <c r="R9" s="45"/>
      <c r="S9" s="45"/>
      <c r="T9" s="2" t="str">
        <f>VLOOKUP(H9,[2]废止表!E5:F242,2,0)</f>
        <v>选择性观看检查</v>
      </c>
      <c r="U9" s="2" t="b">
        <f t="shared" si="0"/>
        <v>1</v>
      </c>
      <c r="V9" s="2" t="str">
        <f>VLOOKUP(H9,'[1]映射关系 '!$J$5:$K$416,2,0)</f>
        <v>选择性观看检查</v>
      </c>
      <c r="W9" s="2" t="b">
        <f t="shared" si="1"/>
        <v>1</v>
      </c>
    </row>
    <row r="10" ht="28.5" spans="1:23">
      <c r="A10" s="22"/>
      <c r="B10" s="22"/>
      <c r="C10" s="22"/>
      <c r="D10" s="23"/>
      <c r="E10" s="23"/>
      <c r="F10" s="22"/>
      <c r="G10" s="23"/>
      <c r="H10" s="19">
        <v>310300004</v>
      </c>
      <c r="I10" s="41" t="s">
        <v>42</v>
      </c>
      <c r="J10" s="41"/>
      <c r="K10" s="42"/>
      <c r="L10" s="41" t="s">
        <v>23</v>
      </c>
      <c r="M10" s="24"/>
      <c r="N10" s="43">
        <v>20</v>
      </c>
      <c r="O10" s="14" t="s">
        <v>27</v>
      </c>
      <c r="P10" s="22"/>
      <c r="Q10" s="22"/>
      <c r="R10" s="45"/>
      <c r="S10" s="45"/>
      <c r="T10" s="2" t="str">
        <f>VLOOKUP(H10,[2]废止表!E6:F243,2,0)</f>
        <v>视网膜视力检查</v>
      </c>
      <c r="U10" s="2" t="b">
        <f t="shared" si="0"/>
        <v>1</v>
      </c>
      <c r="V10" s="2" t="str">
        <f>VLOOKUP(H10,'[1]映射关系 '!$J$5:$K$416,2,0)</f>
        <v>视网膜视力检查</v>
      </c>
      <c r="W10" s="2" t="b">
        <f t="shared" si="1"/>
        <v>1</v>
      </c>
    </row>
    <row r="11" ht="42.75" spans="1:23">
      <c r="A11" s="22"/>
      <c r="B11" s="22"/>
      <c r="C11" s="22"/>
      <c r="D11" s="23"/>
      <c r="E11" s="23"/>
      <c r="F11" s="22"/>
      <c r="G11" s="23"/>
      <c r="H11" s="19">
        <v>310300006</v>
      </c>
      <c r="I11" s="41" t="s">
        <v>43</v>
      </c>
      <c r="J11" s="41"/>
      <c r="K11" s="42"/>
      <c r="L11" s="41" t="s">
        <v>23</v>
      </c>
      <c r="M11" s="24"/>
      <c r="N11" s="43">
        <v>5</v>
      </c>
      <c r="O11" s="14" t="s">
        <v>27</v>
      </c>
      <c r="P11" s="22"/>
      <c r="Q11" s="22"/>
      <c r="R11" s="45"/>
      <c r="S11" s="45"/>
      <c r="T11" s="2" t="str">
        <f>VLOOKUP(H11,[2]废止表!E7:F244,2,0)</f>
        <v>阿姆斯勒(Amsler)表检查</v>
      </c>
      <c r="U11" s="2" t="b">
        <f t="shared" si="0"/>
        <v>1</v>
      </c>
      <c r="V11" s="2" t="str">
        <f>VLOOKUP(H11,'[1]映射关系 '!$J$5:$K$416,2,0)</f>
        <v>阿姆斯勒(Amsler)表检查</v>
      </c>
      <c r="W11" s="2" t="b">
        <f t="shared" si="1"/>
        <v>1</v>
      </c>
    </row>
    <row r="12" ht="28.5" spans="1:23">
      <c r="A12" s="22"/>
      <c r="B12" s="22"/>
      <c r="C12" s="22"/>
      <c r="D12" s="23"/>
      <c r="E12" s="23"/>
      <c r="F12" s="22"/>
      <c r="G12" s="23"/>
      <c r="H12" s="24">
        <v>310300021</v>
      </c>
      <c r="I12" s="41" t="s">
        <v>44</v>
      </c>
      <c r="J12" s="41"/>
      <c r="K12" s="42"/>
      <c r="L12" s="41" t="s">
        <v>23</v>
      </c>
      <c r="M12" s="24"/>
      <c r="N12" s="43">
        <v>6</v>
      </c>
      <c r="O12" s="14" t="s">
        <v>27</v>
      </c>
      <c r="P12" s="22"/>
      <c r="Q12" s="22"/>
      <c r="R12" s="45"/>
      <c r="S12" s="45"/>
      <c r="T12" s="2" t="str">
        <f>VLOOKUP(H12,[2]废止表!E8:F245,2,0)</f>
        <v>对比敏感度检查</v>
      </c>
      <c r="U12" s="2" t="b">
        <f t="shared" si="0"/>
        <v>1</v>
      </c>
      <c r="V12" s="2" t="str">
        <f>VLOOKUP(H12,'[1]映射关系 '!$J$5:$K$416,2,0)</f>
        <v>对比敏感度检查</v>
      </c>
      <c r="W12" s="2" t="b">
        <f t="shared" si="1"/>
        <v>1</v>
      </c>
    </row>
    <row r="13" ht="28.5" spans="1:23">
      <c r="A13" s="22"/>
      <c r="B13" s="22"/>
      <c r="C13" s="22"/>
      <c r="D13" s="23"/>
      <c r="E13" s="23"/>
      <c r="F13" s="22"/>
      <c r="G13" s="23"/>
      <c r="H13" s="24">
        <v>310300022</v>
      </c>
      <c r="I13" s="41" t="s">
        <v>45</v>
      </c>
      <c r="J13" s="41" t="s">
        <v>46</v>
      </c>
      <c r="K13" s="42"/>
      <c r="L13" s="41" t="s">
        <v>23</v>
      </c>
      <c r="M13" s="24"/>
      <c r="N13" s="43">
        <v>30</v>
      </c>
      <c r="O13" s="14" t="s">
        <v>27</v>
      </c>
      <c r="P13" s="22"/>
      <c r="Q13" s="22"/>
      <c r="R13" s="45"/>
      <c r="S13" s="45"/>
      <c r="T13" s="2" t="str">
        <f>VLOOKUP(H13,[2]废止表!E9:F246,2,0)</f>
        <v>暗适应测定</v>
      </c>
      <c r="U13" s="2" t="b">
        <f t="shared" si="0"/>
        <v>1</v>
      </c>
      <c r="V13" s="2" t="str">
        <f>VLOOKUP(H13,'[1]映射关系 '!$J$5:$K$416,2,0)</f>
        <v>暗适应测定</v>
      </c>
      <c r="W13" s="2" t="b">
        <f t="shared" si="1"/>
        <v>1</v>
      </c>
    </row>
    <row r="14" ht="28.5" spans="1:23">
      <c r="A14" s="25"/>
      <c r="B14" s="25"/>
      <c r="C14" s="25"/>
      <c r="D14" s="26"/>
      <c r="E14" s="26"/>
      <c r="F14" s="25"/>
      <c r="G14" s="26"/>
      <c r="H14" s="24">
        <v>310300023</v>
      </c>
      <c r="I14" s="41" t="s">
        <v>47</v>
      </c>
      <c r="J14" s="41"/>
      <c r="K14" s="42"/>
      <c r="L14" s="41" t="s">
        <v>23</v>
      </c>
      <c r="M14" s="24"/>
      <c r="N14" s="43">
        <v>20</v>
      </c>
      <c r="O14" s="14" t="s">
        <v>27</v>
      </c>
      <c r="P14" s="25"/>
      <c r="Q14" s="25"/>
      <c r="R14" s="45"/>
      <c r="S14" s="45"/>
      <c r="T14" s="2" t="str">
        <f>VLOOKUP(H14,[2]废止表!E10:F247,2,0)</f>
        <v>明适应测定</v>
      </c>
      <c r="U14" s="2" t="b">
        <f t="shared" si="0"/>
        <v>1</v>
      </c>
      <c r="V14" s="2" t="str">
        <f>VLOOKUP(H14,'[1]映射关系 '!$J$5:$K$416,2,0)</f>
        <v>明适应测定</v>
      </c>
      <c r="W14" s="2" t="b">
        <f t="shared" si="1"/>
        <v>1</v>
      </c>
    </row>
    <row r="15" ht="54" spans="1:23">
      <c r="A15" s="27">
        <v>3</v>
      </c>
      <c r="B15" s="134" t="s">
        <v>48</v>
      </c>
      <c r="C15" s="16" t="s">
        <v>49</v>
      </c>
      <c r="D15" s="28" t="s">
        <v>50</v>
      </c>
      <c r="E15" s="28" t="s">
        <v>51</v>
      </c>
      <c r="F15" s="16" t="s">
        <v>23</v>
      </c>
      <c r="G15" s="28"/>
      <c r="H15" s="24">
        <v>310300007</v>
      </c>
      <c r="I15" s="41" t="s">
        <v>52</v>
      </c>
      <c r="J15" s="41" t="s">
        <v>53</v>
      </c>
      <c r="K15" s="42"/>
      <c r="L15" s="41" t="s">
        <v>37</v>
      </c>
      <c r="M15" s="24" t="s">
        <v>54</v>
      </c>
      <c r="N15" s="43">
        <v>5</v>
      </c>
      <c r="O15" s="14" t="s">
        <v>27</v>
      </c>
      <c r="P15" s="45" t="s">
        <v>55</v>
      </c>
      <c r="Q15" s="45" t="s">
        <v>56</v>
      </c>
      <c r="R15" s="45"/>
      <c r="S15" s="45"/>
      <c r="T15" s="2" t="str">
        <f>VLOOKUP(H15,[2]废止表!E1:F248,2,0)</f>
        <v>验光</v>
      </c>
      <c r="U15" s="2" t="b">
        <f t="shared" si="0"/>
        <v>1</v>
      </c>
      <c r="V15" s="2" t="str">
        <f>VLOOKUP(H15,'[1]映射关系 '!$J$5:$K$416,2,0)</f>
        <v>验光</v>
      </c>
      <c r="W15" s="2" t="b">
        <f t="shared" si="1"/>
        <v>1</v>
      </c>
    </row>
    <row r="16" ht="42.75" spans="1:23">
      <c r="A16" s="27"/>
      <c r="B16" s="134" t="s">
        <v>57</v>
      </c>
      <c r="C16" s="16" t="s">
        <v>58</v>
      </c>
      <c r="D16" s="28"/>
      <c r="E16" s="28"/>
      <c r="F16" s="16"/>
      <c r="G16" s="28"/>
      <c r="H16" s="29"/>
      <c r="I16" s="27"/>
      <c r="J16" s="27"/>
      <c r="K16" s="27"/>
      <c r="L16" s="27"/>
      <c r="M16" s="27"/>
      <c r="N16" s="27"/>
      <c r="O16" s="14"/>
      <c r="P16" s="45"/>
      <c r="Q16" s="45"/>
      <c r="R16" s="45"/>
      <c r="S16" s="45"/>
      <c r="T16" s="2" t="e">
        <f>VLOOKUP(H16,[2]废止表!E1:F249,2,0)</f>
        <v>#N/A</v>
      </c>
      <c r="U16" s="2" t="e">
        <f t="shared" si="0"/>
        <v>#N/A</v>
      </c>
      <c r="V16" s="2" t="e">
        <f>VLOOKUP(H16,'[1]映射关系 '!$J$5:$K$416,2,0)</f>
        <v>#N/A</v>
      </c>
      <c r="W16" s="2" t="e">
        <f t="shared" si="1"/>
        <v>#N/A</v>
      </c>
    </row>
    <row r="17" ht="54" spans="1:23">
      <c r="A17" s="27">
        <v>4</v>
      </c>
      <c r="B17" s="134" t="s">
        <v>59</v>
      </c>
      <c r="C17" s="16" t="s">
        <v>60</v>
      </c>
      <c r="D17" s="28" t="s">
        <v>61</v>
      </c>
      <c r="E17" s="28" t="s">
        <v>62</v>
      </c>
      <c r="F17" s="16" t="s">
        <v>23</v>
      </c>
      <c r="G17" s="28"/>
      <c r="H17" s="24">
        <v>310300007</v>
      </c>
      <c r="I17" s="41" t="s">
        <v>52</v>
      </c>
      <c r="J17" s="46" t="s">
        <v>63</v>
      </c>
      <c r="K17" s="42"/>
      <c r="L17" s="41" t="s">
        <v>37</v>
      </c>
      <c r="M17" s="24" t="s">
        <v>54</v>
      </c>
      <c r="N17" s="43">
        <v>5</v>
      </c>
      <c r="O17" s="14" t="s">
        <v>27</v>
      </c>
      <c r="P17" s="45" t="s">
        <v>64</v>
      </c>
      <c r="Q17" s="45" t="s">
        <v>65</v>
      </c>
      <c r="R17" s="45"/>
      <c r="S17" s="45"/>
      <c r="T17" s="2" t="str">
        <f>VLOOKUP(H17,[2]废止表!E3:F250,2,0)</f>
        <v>验光</v>
      </c>
      <c r="U17" s="2" t="b">
        <f t="shared" si="0"/>
        <v>1</v>
      </c>
      <c r="V17" s="2" t="str">
        <f>VLOOKUP(H17,'[1]映射关系 '!$J$5:$K$416,2,0)</f>
        <v>验光</v>
      </c>
      <c r="W17" s="2" t="b">
        <f t="shared" si="1"/>
        <v>1</v>
      </c>
    </row>
    <row r="18" ht="42.75" spans="1:23">
      <c r="A18" s="27"/>
      <c r="B18" s="134" t="s">
        <v>66</v>
      </c>
      <c r="C18" s="16" t="s">
        <v>67</v>
      </c>
      <c r="D18" s="28"/>
      <c r="E18" s="28"/>
      <c r="F18" s="16"/>
      <c r="G18" s="28"/>
      <c r="H18" s="29"/>
      <c r="I18" s="27"/>
      <c r="J18" s="27"/>
      <c r="K18" s="27"/>
      <c r="L18" s="27"/>
      <c r="M18" s="27"/>
      <c r="N18" s="27"/>
      <c r="O18" s="27"/>
      <c r="P18" s="45"/>
      <c r="Q18" s="45"/>
      <c r="R18" s="45"/>
      <c r="S18" s="45"/>
      <c r="T18" s="2" t="e">
        <f>VLOOKUP(H18,[2]废止表!E4:F251,2,0)</f>
        <v>#N/A</v>
      </c>
      <c r="U18" s="2" t="e">
        <f t="shared" si="0"/>
        <v>#N/A</v>
      </c>
      <c r="V18" s="2" t="e">
        <f>VLOOKUP(H18,'[1]映射关系 '!$J$5:$K$416,2,0)</f>
        <v>#N/A</v>
      </c>
      <c r="W18" s="2" t="e">
        <f t="shared" si="1"/>
        <v>#N/A</v>
      </c>
    </row>
    <row r="19" ht="67.5" spans="1:23">
      <c r="A19" s="20">
        <v>5</v>
      </c>
      <c r="B19" s="135" t="s">
        <v>68</v>
      </c>
      <c r="C19" s="20" t="s">
        <v>69</v>
      </c>
      <c r="D19" s="20" t="s">
        <v>70</v>
      </c>
      <c r="E19" s="20" t="s">
        <v>71</v>
      </c>
      <c r="F19" s="20" t="s">
        <v>72</v>
      </c>
      <c r="G19" s="30" t="s">
        <v>73</v>
      </c>
      <c r="H19" s="24">
        <v>310300027</v>
      </c>
      <c r="I19" s="41" t="s">
        <v>74</v>
      </c>
      <c r="J19" s="41" t="s">
        <v>75</v>
      </c>
      <c r="K19" s="42"/>
      <c r="L19" s="41" t="s">
        <v>23</v>
      </c>
      <c r="M19" s="24" t="s">
        <v>76</v>
      </c>
      <c r="N19" s="43">
        <v>8</v>
      </c>
      <c r="O19" s="14" t="s">
        <v>27</v>
      </c>
      <c r="P19" s="20" t="s">
        <v>77</v>
      </c>
      <c r="Q19" s="20" t="s">
        <v>78</v>
      </c>
      <c r="R19" s="45"/>
      <c r="S19" s="45"/>
      <c r="T19" s="2" t="str">
        <f>VLOOKUP(H19,[2]废止表!E5:F252,2,0)</f>
        <v>眼压检查</v>
      </c>
      <c r="U19" s="2" t="b">
        <f t="shared" si="0"/>
        <v>1</v>
      </c>
      <c r="V19" s="2" t="str">
        <f>VLOOKUP(H19,'[1]映射关系 '!$J$5:$K$416,2,0)</f>
        <v>眼压检查</v>
      </c>
      <c r="W19" s="2" t="b">
        <f t="shared" si="1"/>
        <v>1</v>
      </c>
    </row>
    <row r="20" ht="28.5" spans="1:23">
      <c r="A20" s="22"/>
      <c r="B20" s="22"/>
      <c r="C20" s="22"/>
      <c r="D20" s="22"/>
      <c r="E20" s="22"/>
      <c r="F20" s="22"/>
      <c r="G20" s="31"/>
      <c r="H20" s="24">
        <v>310300028</v>
      </c>
      <c r="I20" s="41" t="s">
        <v>79</v>
      </c>
      <c r="J20" s="41"/>
      <c r="K20" s="42"/>
      <c r="L20" s="41" t="s">
        <v>23</v>
      </c>
      <c r="M20" s="24"/>
      <c r="N20" s="43">
        <v>25</v>
      </c>
      <c r="O20" s="14" t="s">
        <v>27</v>
      </c>
      <c r="P20" s="22"/>
      <c r="Q20" s="22"/>
      <c r="R20" s="45"/>
      <c r="S20" s="45"/>
      <c r="T20" s="2" t="str">
        <f>VLOOKUP(H20,[2]废止表!E6:F253,2,0)</f>
        <v>眼压日曲线检查</v>
      </c>
      <c r="U20" s="2" t="b">
        <f t="shared" si="0"/>
        <v>1</v>
      </c>
      <c r="V20" s="2" t="str">
        <f>VLOOKUP(H20,'[1]映射关系 '!$J$5:$K$416,2,0)</f>
        <v>眼压日曲线检查</v>
      </c>
      <c r="W20" s="2" t="b">
        <f t="shared" si="1"/>
        <v>1</v>
      </c>
    </row>
    <row r="21" spans="1:23">
      <c r="A21" s="25"/>
      <c r="B21" s="25"/>
      <c r="C21" s="25"/>
      <c r="D21" s="25"/>
      <c r="E21" s="25"/>
      <c r="F21" s="25"/>
      <c r="G21" s="32"/>
      <c r="H21" s="24">
        <v>310300029</v>
      </c>
      <c r="I21" s="41" t="s">
        <v>80</v>
      </c>
      <c r="J21" s="41"/>
      <c r="K21" s="42"/>
      <c r="L21" s="41" t="s">
        <v>23</v>
      </c>
      <c r="M21" s="24"/>
      <c r="N21" s="43">
        <v>20</v>
      </c>
      <c r="O21" s="14" t="s">
        <v>27</v>
      </c>
      <c r="P21" s="25"/>
      <c r="Q21" s="25"/>
      <c r="R21" s="45"/>
      <c r="S21" s="45"/>
      <c r="T21" s="2" t="str">
        <f>VLOOKUP(H21,[2]废止表!E7:F254,2,0)</f>
        <v>眼压描记</v>
      </c>
      <c r="U21" s="2" t="b">
        <f t="shared" si="0"/>
        <v>1</v>
      </c>
      <c r="V21" s="2" t="str">
        <f>VLOOKUP(H21,'[1]映射关系 '!$J$5:$K$416,2,0)</f>
        <v>眼压描记</v>
      </c>
      <c r="W21" s="2" t="b">
        <f t="shared" si="1"/>
        <v>1</v>
      </c>
    </row>
    <row r="22" ht="57" spans="1:23">
      <c r="A22" s="27">
        <v>6</v>
      </c>
      <c r="B22" s="134" t="s">
        <v>81</v>
      </c>
      <c r="C22" s="16" t="s">
        <v>82</v>
      </c>
      <c r="D22" s="28" t="s">
        <v>83</v>
      </c>
      <c r="E22" s="28" t="s">
        <v>84</v>
      </c>
      <c r="F22" s="16" t="s">
        <v>23</v>
      </c>
      <c r="G22" s="28" t="s">
        <v>85</v>
      </c>
      <c r="H22" s="24">
        <v>310300037</v>
      </c>
      <c r="I22" s="41" t="s">
        <v>86</v>
      </c>
      <c r="J22" s="41" t="s">
        <v>87</v>
      </c>
      <c r="K22" s="42"/>
      <c r="L22" s="41" t="s">
        <v>23</v>
      </c>
      <c r="M22" s="24"/>
      <c r="N22" s="43">
        <v>20</v>
      </c>
      <c r="O22" s="14" t="s">
        <v>27</v>
      </c>
      <c r="P22" s="45"/>
      <c r="Q22" s="45"/>
      <c r="R22" s="45"/>
      <c r="S22" s="45"/>
      <c r="T22" s="2" t="str">
        <f>VLOOKUP(H22,[2]废止表!E8:F255,2,0)</f>
        <v>青光眼诱导试验</v>
      </c>
      <c r="U22" s="2" t="b">
        <f t="shared" si="0"/>
        <v>1</v>
      </c>
      <c r="V22" s="2" t="str">
        <f>VLOOKUP(H22,'[1]映射关系 '!$J$5:$K$416,2,0)</f>
        <v>青光眼诱导试验</v>
      </c>
      <c r="W22" s="2" t="b">
        <f t="shared" si="1"/>
        <v>1</v>
      </c>
    </row>
    <row r="23" ht="71.25" spans="1:23">
      <c r="A23" s="27"/>
      <c r="B23" s="134" t="s">
        <v>88</v>
      </c>
      <c r="C23" s="16" t="s">
        <v>89</v>
      </c>
      <c r="D23" s="28"/>
      <c r="E23" s="28"/>
      <c r="F23" s="16"/>
      <c r="G23" s="28"/>
      <c r="H23" s="29"/>
      <c r="I23" s="27"/>
      <c r="J23" s="27"/>
      <c r="K23" s="27"/>
      <c r="L23" s="27"/>
      <c r="M23" s="27"/>
      <c r="N23" s="27"/>
      <c r="O23" s="27"/>
      <c r="P23" s="136" t="s">
        <v>90</v>
      </c>
      <c r="Q23" s="45" t="s">
        <v>91</v>
      </c>
      <c r="R23" s="45"/>
      <c r="S23" s="45"/>
      <c r="T23" s="2" t="e">
        <f>VLOOKUP(H23,[2]废止表!E9:F256,2,0)</f>
        <v>#N/A</v>
      </c>
      <c r="U23" s="2" t="e">
        <f t="shared" si="0"/>
        <v>#N/A</v>
      </c>
      <c r="V23" s="2" t="e">
        <f>VLOOKUP(H23,'[1]映射关系 '!$J$5:$K$416,2,0)</f>
        <v>#N/A</v>
      </c>
      <c r="W23" s="2" t="e">
        <f t="shared" si="1"/>
        <v>#N/A</v>
      </c>
    </row>
    <row r="24" ht="72" spans="1:23">
      <c r="A24" s="27">
        <v>7</v>
      </c>
      <c r="B24" s="134" t="s">
        <v>92</v>
      </c>
      <c r="C24" s="16" t="s">
        <v>93</v>
      </c>
      <c r="D24" s="17" t="s">
        <v>94</v>
      </c>
      <c r="E24" s="18" t="s">
        <v>95</v>
      </c>
      <c r="F24" s="16" t="s">
        <v>23</v>
      </c>
      <c r="G24" s="18"/>
      <c r="H24" s="24">
        <v>310300020</v>
      </c>
      <c r="I24" s="41" t="s">
        <v>96</v>
      </c>
      <c r="J24" s="41" t="s">
        <v>97</v>
      </c>
      <c r="K24" s="42"/>
      <c r="L24" s="41" t="s">
        <v>37</v>
      </c>
      <c r="M24" s="24" t="s">
        <v>54</v>
      </c>
      <c r="N24" s="43">
        <v>5</v>
      </c>
      <c r="O24" s="14" t="s">
        <v>27</v>
      </c>
      <c r="P24" s="45" t="s">
        <v>98</v>
      </c>
      <c r="Q24" s="45" t="s">
        <v>99</v>
      </c>
      <c r="R24" s="45"/>
      <c r="S24" s="45"/>
      <c r="T24" s="2" t="str">
        <f>VLOOKUP(H24,[2]废止表!E10:F257,2,0)</f>
        <v>色觉检查</v>
      </c>
      <c r="U24" s="2" t="b">
        <f t="shared" si="0"/>
        <v>1</v>
      </c>
      <c r="V24" s="2" t="str">
        <f>VLOOKUP(H24,'[1]映射关系 '!$J$5:$K$416,2,0)</f>
        <v>色觉检查</v>
      </c>
      <c r="W24" s="2" t="b">
        <f t="shared" si="1"/>
        <v>1</v>
      </c>
    </row>
    <row r="25" ht="84" spans="1:23">
      <c r="A25" s="27">
        <v>8</v>
      </c>
      <c r="B25" s="134" t="s">
        <v>100</v>
      </c>
      <c r="C25" s="16" t="s">
        <v>101</v>
      </c>
      <c r="D25" s="17" t="s">
        <v>102</v>
      </c>
      <c r="E25" s="18" t="s">
        <v>103</v>
      </c>
      <c r="F25" s="16" t="s">
        <v>72</v>
      </c>
      <c r="G25" s="18"/>
      <c r="H25" s="24">
        <v>310300005</v>
      </c>
      <c r="I25" s="41" t="s">
        <v>104</v>
      </c>
      <c r="J25" s="41" t="s">
        <v>105</v>
      </c>
      <c r="K25" s="42"/>
      <c r="L25" s="41" t="s">
        <v>23</v>
      </c>
      <c r="M25" s="24" t="s">
        <v>106</v>
      </c>
      <c r="N25" s="43">
        <v>10</v>
      </c>
      <c r="O25" s="14" t="s">
        <v>27</v>
      </c>
      <c r="P25" s="45" t="s">
        <v>107</v>
      </c>
      <c r="Q25" s="45" t="s">
        <v>108</v>
      </c>
      <c r="R25" s="45"/>
      <c r="S25" s="45"/>
      <c r="T25" s="2" t="str">
        <f>VLOOKUP(H25,[2]废止表!E1:F258,2,0)</f>
        <v>视野检查</v>
      </c>
      <c r="U25" s="2" t="b">
        <f t="shared" si="0"/>
        <v>1</v>
      </c>
      <c r="V25" s="2" t="str">
        <f>VLOOKUP(H25,'[1]映射关系 '!$J$5:$K$416,2,0)</f>
        <v>视野检查</v>
      </c>
      <c r="W25" s="2" t="b">
        <f t="shared" si="1"/>
        <v>1</v>
      </c>
    </row>
    <row r="26" ht="142.5" spans="1:23">
      <c r="A26" s="20">
        <v>9</v>
      </c>
      <c r="B26" s="137" t="s">
        <v>109</v>
      </c>
      <c r="C26" s="33" t="s">
        <v>110</v>
      </c>
      <c r="D26" s="33" t="s">
        <v>111</v>
      </c>
      <c r="E26" s="33" t="s">
        <v>112</v>
      </c>
      <c r="F26" s="33" t="s">
        <v>72</v>
      </c>
      <c r="G26" s="33"/>
      <c r="H26" s="24">
        <v>310300035</v>
      </c>
      <c r="I26" s="41" t="s">
        <v>113</v>
      </c>
      <c r="J26" s="41"/>
      <c r="K26" s="42"/>
      <c r="L26" s="41" t="s">
        <v>23</v>
      </c>
      <c r="M26" s="24"/>
      <c r="N26" s="43">
        <v>10</v>
      </c>
      <c r="O26" s="14" t="s">
        <v>27</v>
      </c>
      <c r="P26" s="45" t="s">
        <v>114</v>
      </c>
      <c r="Q26" s="45" t="s">
        <v>115</v>
      </c>
      <c r="R26" s="45"/>
      <c r="S26" s="45"/>
      <c r="T26" s="2" t="str">
        <f>VLOOKUP(H26,[2]废止表!E12:F259,2,0)</f>
        <v>泪液分泌功能测定</v>
      </c>
      <c r="U26" s="2" t="b">
        <f t="shared" si="0"/>
        <v>1</v>
      </c>
      <c r="V26" s="2" t="str">
        <f>VLOOKUP(H26,'[1]映射关系 '!$J$5:$K$416,2,0)</f>
        <v>泪液分泌功能测定</v>
      </c>
      <c r="W26" s="2" t="b">
        <f t="shared" si="1"/>
        <v>1</v>
      </c>
    </row>
    <row r="27" ht="28.5" spans="1:23">
      <c r="A27" s="25"/>
      <c r="B27" s="34"/>
      <c r="C27" s="34"/>
      <c r="D27" s="34"/>
      <c r="E27" s="34"/>
      <c r="F27" s="34"/>
      <c r="G27" s="34"/>
      <c r="H27" s="24">
        <v>310401033</v>
      </c>
      <c r="I27" s="41" t="s">
        <v>116</v>
      </c>
      <c r="J27" s="41"/>
      <c r="K27" s="42"/>
      <c r="L27" s="41" t="s">
        <v>23</v>
      </c>
      <c r="M27" s="24"/>
      <c r="N27" s="43">
        <v>15</v>
      </c>
      <c r="O27" s="27" t="s">
        <v>17</v>
      </c>
      <c r="P27" s="45"/>
      <c r="Q27" s="45"/>
      <c r="R27" s="45"/>
      <c r="S27" s="45"/>
      <c r="T27" s="2" t="str">
        <f>VLOOKUP(H27,[2]废止表!E13:F260,2,0)</f>
        <v>溢泪试验</v>
      </c>
      <c r="U27" s="2" t="b">
        <f t="shared" si="0"/>
        <v>1</v>
      </c>
      <c r="V27" s="2" t="str">
        <f>VLOOKUP(H27,'[1]映射关系 '!$J$5:$K$416,2,0)</f>
        <v>溢泪试验</v>
      </c>
      <c r="W27" s="2" t="b">
        <f t="shared" si="1"/>
        <v>1</v>
      </c>
    </row>
    <row r="28" ht="84" spans="1:23">
      <c r="A28" s="27">
        <v>10</v>
      </c>
      <c r="B28" s="134" t="s">
        <v>117</v>
      </c>
      <c r="C28" s="16" t="s">
        <v>118</v>
      </c>
      <c r="D28" s="17" t="s">
        <v>119</v>
      </c>
      <c r="E28" s="18" t="s">
        <v>120</v>
      </c>
      <c r="F28" s="16" t="s">
        <v>72</v>
      </c>
      <c r="G28" s="35"/>
      <c r="H28" s="24">
        <v>310300034</v>
      </c>
      <c r="I28" s="41" t="s">
        <v>121</v>
      </c>
      <c r="J28" s="41"/>
      <c r="K28" s="42"/>
      <c r="L28" s="41" t="s">
        <v>23</v>
      </c>
      <c r="M28" s="24"/>
      <c r="N28" s="43">
        <v>15</v>
      </c>
      <c r="O28" s="14" t="s">
        <v>27</v>
      </c>
      <c r="P28" s="45" t="s">
        <v>122</v>
      </c>
      <c r="Q28" s="45" t="s">
        <v>123</v>
      </c>
      <c r="R28" s="45"/>
      <c r="S28" s="45"/>
      <c r="T28" s="2" t="str">
        <f>VLOOKUP(H28,[2]废止表!E14:F261,2,0)</f>
        <v>泪膜破裂时间测定</v>
      </c>
      <c r="U28" s="2" t="b">
        <f t="shared" si="0"/>
        <v>1</v>
      </c>
      <c r="V28" s="2" t="str">
        <f>VLOOKUP(H28,'[1]映射关系 '!$J$5:$K$416,2,0)</f>
        <v>泪膜破裂时间测定</v>
      </c>
      <c r="W28" s="2" t="b">
        <f t="shared" si="1"/>
        <v>1</v>
      </c>
    </row>
    <row r="29" ht="28.5" spans="1:23">
      <c r="A29" s="20">
        <v>11</v>
      </c>
      <c r="B29" s="135" t="s">
        <v>124</v>
      </c>
      <c r="C29" s="20" t="s">
        <v>125</v>
      </c>
      <c r="D29" s="28" t="s">
        <v>126</v>
      </c>
      <c r="E29" s="28" t="s">
        <v>120</v>
      </c>
      <c r="F29" s="16" t="s">
        <v>23</v>
      </c>
      <c r="G29" s="35"/>
      <c r="H29" s="24">
        <v>310300012</v>
      </c>
      <c r="I29" s="41" t="s">
        <v>127</v>
      </c>
      <c r="J29" s="41"/>
      <c r="K29" s="42"/>
      <c r="L29" s="41" t="s">
        <v>23</v>
      </c>
      <c r="M29" s="24"/>
      <c r="N29" s="43">
        <v>10</v>
      </c>
      <c r="O29" s="47" t="s">
        <v>17</v>
      </c>
      <c r="P29" s="20" t="s">
        <v>128</v>
      </c>
      <c r="Q29" s="20" t="s">
        <v>129</v>
      </c>
      <c r="R29" s="45"/>
      <c r="S29" s="45"/>
      <c r="T29" s="2" t="str">
        <f>VLOOKUP(H29,[2]废止表!E5:F262,2,0)</f>
        <v>复视检查</v>
      </c>
      <c r="U29" s="2" t="b">
        <f t="shared" si="0"/>
        <v>1</v>
      </c>
      <c r="V29" s="2" t="str">
        <f>VLOOKUP(H29,'[1]映射关系 '!$J$5:$K$416,2,0)</f>
        <v>复视检查</v>
      </c>
      <c r="W29" s="2" t="b">
        <f t="shared" si="1"/>
        <v>1</v>
      </c>
    </row>
    <row r="30" ht="28.5" spans="1:23">
      <c r="A30" s="22"/>
      <c r="B30" s="22"/>
      <c r="C30" s="22"/>
      <c r="D30" s="28"/>
      <c r="E30" s="28"/>
      <c r="F30" s="16"/>
      <c r="G30" s="35"/>
      <c r="H30" s="24">
        <v>310300015</v>
      </c>
      <c r="I30" s="41" t="s">
        <v>130</v>
      </c>
      <c r="J30" s="41"/>
      <c r="K30" s="42"/>
      <c r="L30" s="41" t="s">
        <v>23</v>
      </c>
      <c r="M30" s="24"/>
      <c r="N30" s="43">
        <v>8</v>
      </c>
      <c r="O30" s="47" t="s">
        <v>17</v>
      </c>
      <c r="P30" s="22"/>
      <c r="Q30" s="22"/>
      <c r="R30" s="45"/>
      <c r="S30" s="45"/>
      <c r="T30" s="2" t="str">
        <f>VLOOKUP(H30,[2]废止表!E16:F263,2,0)</f>
        <v>线状镜检查</v>
      </c>
      <c r="U30" s="2" t="b">
        <f t="shared" si="0"/>
        <v>1</v>
      </c>
      <c r="V30" s="2" t="str">
        <f>VLOOKUP(H30,'[1]映射关系 '!$J$5:$K$416,2,0)</f>
        <v>线状镜检查</v>
      </c>
      <c r="W30" s="2" t="b">
        <f t="shared" si="1"/>
        <v>1</v>
      </c>
    </row>
    <row r="31" ht="42.75" spans="1:23">
      <c r="A31" s="25"/>
      <c r="B31" s="25"/>
      <c r="C31" s="25"/>
      <c r="D31" s="28"/>
      <c r="E31" s="28"/>
      <c r="F31" s="16"/>
      <c r="G31" s="35"/>
      <c r="H31" s="24">
        <v>310300016</v>
      </c>
      <c r="I31" s="41" t="s">
        <v>131</v>
      </c>
      <c r="J31" s="41"/>
      <c r="K31" s="42"/>
      <c r="L31" s="41" t="s">
        <v>23</v>
      </c>
      <c r="M31" s="24"/>
      <c r="N31" s="43">
        <v>8</v>
      </c>
      <c r="O31" s="47" t="s">
        <v>17</v>
      </c>
      <c r="P31" s="25"/>
      <c r="Q31" s="25"/>
      <c r="R31" s="45"/>
      <c r="S31" s="45"/>
      <c r="T31" s="2" t="str">
        <f>VLOOKUP(H31,[2]废止表!E17:F264,2,0)</f>
        <v>黑氏(Hess)屏检查</v>
      </c>
      <c r="U31" s="2" t="b">
        <f t="shared" si="0"/>
        <v>1</v>
      </c>
      <c r="V31" s="2" t="str">
        <f>VLOOKUP(H31,'[1]映射关系 '!$J$5:$K$416,2,0)</f>
        <v>黑氏(Hess)屏检查</v>
      </c>
      <c r="W31" s="2" t="b">
        <f t="shared" si="1"/>
        <v>1</v>
      </c>
    </row>
    <row r="32" ht="42.75" spans="1:23">
      <c r="A32" s="27"/>
      <c r="B32" s="134" t="s">
        <v>132</v>
      </c>
      <c r="C32" s="16" t="s">
        <v>133</v>
      </c>
      <c r="D32" s="28"/>
      <c r="E32" s="28"/>
      <c r="F32" s="16"/>
      <c r="G32" s="35"/>
      <c r="H32" s="29"/>
      <c r="I32" s="27"/>
      <c r="J32" s="27"/>
      <c r="K32" s="27"/>
      <c r="L32" s="27"/>
      <c r="M32" s="27"/>
      <c r="N32" s="27"/>
      <c r="O32" s="27"/>
      <c r="P32" s="45"/>
      <c r="Q32" s="45"/>
      <c r="R32" s="45"/>
      <c r="S32" s="45"/>
      <c r="T32" s="2" t="e">
        <f>VLOOKUP(H32,[2]废止表!E18:F265,2,0)</f>
        <v>#N/A</v>
      </c>
      <c r="U32" s="2" t="e">
        <f t="shared" si="0"/>
        <v>#N/A</v>
      </c>
      <c r="V32" s="2" t="e">
        <f>VLOOKUP(H32,'[1]映射关系 '!$J$5:$K$416,2,0)</f>
        <v>#N/A</v>
      </c>
      <c r="W32" s="2" t="e">
        <f t="shared" si="1"/>
        <v>#N/A</v>
      </c>
    </row>
    <row r="33" ht="54" spans="1:23">
      <c r="A33" s="27">
        <v>12</v>
      </c>
      <c r="B33" s="137" t="s">
        <v>134</v>
      </c>
      <c r="C33" s="33" t="s">
        <v>135</v>
      </c>
      <c r="D33" s="28" t="s">
        <v>136</v>
      </c>
      <c r="E33" s="28" t="s">
        <v>120</v>
      </c>
      <c r="F33" s="16" t="s">
        <v>23</v>
      </c>
      <c r="G33" s="18"/>
      <c r="H33" s="24">
        <v>310300013</v>
      </c>
      <c r="I33" s="41" t="s">
        <v>137</v>
      </c>
      <c r="J33" s="41" t="s">
        <v>138</v>
      </c>
      <c r="K33" s="42"/>
      <c r="L33" s="41" t="s">
        <v>23</v>
      </c>
      <c r="M33" s="24"/>
      <c r="N33" s="43">
        <v>15</v>
      </c>
      <c r="O33" s="47" t="s">
        <v>17</v>
      </c>
      <c r="P33" s="33" t="s">
        <v>139</v>
      </c>
      <c r="Q33" s="33" t="s">
        <v>140</v>
      </c>
      <c r="R33" s="45"/>
      <c r="S33" s="45"/>
      <c r="T33" s="2" t="str">
        <f>VLOOKUP(H33,[2]废止表!E9:F266,2,0)</f>
        <v>斜视度测定</v>
      </c>
      <c r="U33" s="2" t="b">
        <f t="shared" si="0"/>
        <v>1</v>
      </c>
      <c r="V33" s="2" t="str">
        <f>VLOOKUP(H33,'[1]映射关系 '!$J$5:$K$416,2,0)</f>
        <v>斜视度测定</v>
      </c>
      <c r="W33" s="2" t="b">
        <f t="shared" si="1"/>
        <v>1</v>
      </c>
    </row>
    <row r="34" ht="28.5" spans="1:23">
      <c r="A34" s="27"/>
      <c r="B34" s="36"/>
      <c r="C34" s="36"/>
      <c r="D34" s="28"/>
      <c r="E34" s="28"/>
      <c r="F34" s="16"/>
      <c r="G34" s="18"/>
      <c r="H34" s="24">
        <v>310300014</v>
      </c>
      <c r="I34" s="41" t="s">
        <v>141</v>
      </c>
      <c r="J34" s="41"/>
      <c r="K34" s="42"/>
      <c r="L34" s="41" t="s">
        <v>23</v>
      </c>
      <c r="M34" s="24"/>
      <c r="N34" s="43">
        <v>10</v>
      </c>
      <c r="O34" s="47" t="s">
        <v>17</v>
      </c>
      <c r="P34" s="36"/>
      <c r="Q34" s="36"/>
      <c r="R34" s="45"/>
      <c r="S34" s="45"/>
      <c r="T34" s="2" t="str">
        <f>VLOOKUP(H34,[2]废止表!E10:F267,2,0)</f>
        <v>三棱镜检查</v>
      </c>
      <c r="U34" s="2" t="b">
        <f t="shared" si="0"/>
        <v>1</v>
      </c>
      <c r="V34" s="2" t="str">
        <f>VLOOKUP(H34,'[1]映射关系 '!$J$5:$K$416,2,0)</f>
        <v>三棱镜检查</v>
      </c>
      <c r="W34" s="2" t="b">
        <f t="shared" si="1"/>
        <v>1</v>
      </c>
    </row>
    <row r="35" ht="28.5" spans="1:23">
      <c r="A35" s="27"/>
      <c r="B35" s="36"/>
      <c r="C35" s="36"/>
      <c r="D35" s="28"/>
      <c r="E35" s="28"/>
      <c r="F35" s="16"/>
      <c r="G35" s="18"/>
      <c r="H35" s="24">
        <v>310300024</v>
      </c>
      <c r="I35" s="41" t="s">
        <v>142</v>
      </c>
      <c r="J35" s="41"/>
      <c r="K35" s="42"/>
      <c r="L35" s="41" t="s">
        <v>23</v>
      </c>
      <c r="M35" s="24"/>
      <c r="N35" s="48" t="s">
        <v>143</v>
      </c>
      <c r="O35" s="47" t="s">
        <v>17</v>
      </c>
      <c r="P35" s="36"/>
      <c r="Q35" s="36"/>
      <c r="R35" s="45"/>
      <c r="S35" s="45"/>
      <c r="T35" s="2" t="str">
        <f>VLOOKUP(H35,[2]废止表!E21:F268,2,0)</f>
        <v>正切尺检查</v>
      </c>
      <c r="U35" s="2" t="b">
        <f t="shared" si="0"/>
        <v>1</v>
      </c>
      <c r="V35" s="2" t="str">
        <f>VLOOKUP(H35,'[1]映射关系 '!$J$5:$K$416,2,0)</f>
        <v>正切尺检查</v>
      </c>
      <c r="W35" s="2" t="b">
        <f t="shared" si="1"/>
        <v>1</v>
      </c>
    </row>
    <row r="36" ht="42.75" spans="1:23">
      <c r="A36" s="27"/>
      <c r="B36" s="34"/>
      <c r="C36" s="34"/>
      <c r="D36" s="28"/>
      <c r="E36" s="28"/>
      <c r="F36" s="16"/>
      <c r="G36" s="18"/>
      <c r="H36" s="24">
        <v>310300072</v>
      </c>
      <c r="I36" s="41" t="s">
        <v>144</v>
      </c>
      <c r="J36" s="41"/>
      <c r="K36" s="42"/>
      <c r="L36" s="41" t="s">
        <v>23</v>
      </c>
      <c r="M36" s="24"/>
      <c r="N36" s="43">
        <v>10</v>
      </c>
      <c r="O36" s="47" t="s">
        <v>17</v>
      </c>
      <c r="P36" s="34"/>
      <c r="Q36" s="34"/>
      <c r="R36" s="45"/>
      <c r="S36" s="45"/>
      <c r="T36" s="2" t="str">
        <f>VLOOKUP(H36,[2]废止表!E22:F269,2,0)</f>
        <v>马氏(Maddox)杆试验</v>
      </c>
      <c r="U36" s="2" t="b">
        <f t="shared" si="0"/>
        <v>1</v>
      </c>
      <c r="V36" s="2" t="str">
        <f>VLOOKUP(H36,'[1]映射关系 '!$J$5:$K$416,2,0)</f>
        <v>马氏(Maddox)杆试验</v>
      </c>
      <c r="W36" s="2" t="b">
        <f t="shared" si="1"/>
        <v>1</v>
      </c>
    </row>
    <row r="37" ht="42.75" spans="1:23">
      <c r="A37" s="27"/>
      <c r="B37" s="134" t="s">
        <v>145</v>
      </c>
      <c r="C37" s="16" t="s">
        <v>146</v>
      </c>
      <c r="D37" s="28"/>
      <c r="E37" s="28"/>
      <c r="F37" s="16"/>
      <c r="G37" s="35"/>
      <c r="H37" s="29"/>
      <c r="I37" s="27"/>
      <c r="J37" s="27"/>
      <c r="K37" s="27"/>
      <c r="L37" s="27"/>
      <c r="M37" s="27"/>
      <c r="N37" s="27"/>
      <c r="O37" s="27"/>
      <c r="P37" s="45"/>
      <c r="Q37" s="45"/>
      <c r="R37" s="45"/>
      <c r="S37" s="45"/>
      <c r="T37" s="2" t="e">
        <f>VLOOKUP(H37,[2]废止表!E23:F270,2,0)</f>
        <v>#N/A</v>
      </c>
      <c r="U37" s="2" t="e">
        <f t="shared" si="0"/>
        <v>#N/A</v>
      </c>
      <c r="V37" s="2" t="e">
        <f>VLOOKUP(H37,'[1]映射关系 '!$J$5:$K$416,2,0)</f>
        <v>#N/A</v>
      </c>
      <c r="W37" s="2" t="e">
        <f t="shared" si="1"/>
        <v>#N/A</v>
      </c>
    </row>
    <row r="38" ht="84" spans="1:23">
      <c r="A38" s="27">
        <v>13</v>
      </c>
      <c r="B38" s="134" t="s">
        <v>147</v>
      </c>
      <c r="C38" s="16" t="s">
        <v>148</v>
      </c>
      <c r="D38" s="17" t="s">
        <v>149</v>
      </c>
      <c r="E38" s="18" t="s">
        <v>150</v>
      </c>
      <c r="F38" s="16" t="s">
        <v>72</v>
      </c>
      <c r="G38" s="18"/>
      <c r="H38" s="24">
        <v>310300040</v>
      </c>
      <c r="I38" s="41" t="s">
        <v>151</v>
      </c>
      <c r="J38" s="41"/>
      <c r="K38" s="42"/>
      <c r="L38" s="41" t="s">
        <v>152</v>
      </c>
      <c r="M38" s="24"/>
      <c r="N38" s="43">
        <v>60</v>
      </c>
      <c r="O38" s="14" t="s">
        <v>27</v>
      </c>
      <c r="P38" s="45" t="s">
        <v>153</v>
      </c>
      <c r="Q38" s="45" t="s">
        <v>151</v>
      </c>
      <c r="R38" s="45"/>
      <c r="S38" s="45"/>
      <c r="T38" s="2" t="str">
        <f>VLOOKUP(H38,[2]废止表!E24:F271,2,0)</f>
        <v>角膜地形图检查</v>
      </c>
      <c r="U38" s="2" t="b">
        <f t="shared" si="0"/>
        <v>1</v>
      </c>
      <c r="V38" s="2" t="str">
        <f>VLOOKUP(H38,'[1]映射关系 '!$J$5:$K$416,2,0)</f>
        <v>角膜地形图检查</v>
      </c>
      <c r="W38" s="2" t="b">
        <f t="shared" si="1"/>
        <v>1</v>
      </c>
    </row>
    <row r="39" ht="84" spans="1:23">
      <c r="A39" s="27">
        <v>14</v>
      </c>
      <c r="B39" s="134" t="s">
        <v>154</v>
      </c>
      <c r="C39" s="16" t="s">
        <v>155</v>
      </c>
      <c r="D39" s="17" t="s">
        <v>156</v>
      </c>
      <c r="E39" s="18" t="s">
        <v>157</v>
      </c>
      <c r="F39" s="16" t="s">
        <v>72</v>
      </c>
      <c r="G39" s="18"/>
      <c r="H39" s="24">
        <v>310300039</v>
      </c>
      <c r="I39" s="41" t="s">
        <v>158</v>
      </c>
      <c r="J39" s="41"/>
      <c r="K39" s="42"/>
      <c r="L39" s="41" t="s">
        <v>152</v>
      </c>
      <c r="M39" s="24"/>
      <c r="N39" s="43">
        <v>10</v>
      </c>
      <c r="O39" s="14" t="s">
        <v>27</v>
      </c>
      <c r="P39" s="45" t="s">
        <v>159</v>
      </c>
      <c r="Q39" s="45" t="s">
        <v>158</v>
      </c>
      <c r="R39" s="45"/>
      <c r="S39" s="45"/>
      <c r="T39" s="2" t="str">
        <f>VLOOKUP(H39,[2]废止表!E25:F272,2,0)</f>
        <v>角膜曲率测量</v>
      </c>
      <c r="U39" s="2" t="b">
        <f t="shared" si="0"/>
        <v>1</v>
      </c>
      <c r="V39" s="2" t="str">
        <f>VLOOKUP(H39,'[1]映射关系 '!$J$5:$K$416,2,0)</f>
        <v>角膜曲率测量</v>
      </c>
      <c r="W39" s="2" t="b">
        <f t="shared" si="1"/>
        <v>1</v>
      </c>
    </row>
    <row r="40" ht="28.5" spans="1:23">
      <c r="A40" s="20">
        <v>15</v>
      </c>
      <c r="B40" s="135" t="s">
        <v>160</v>
      </c>
      <c r="C40" s="20" t="s">
        <v>161</v>
      </c>
      <c r="D40" s="20" t="s">
        <v>162</v>
      </c>
      <c r="E40" s="20" t="s">
        <v>163</v>
      </c>
      <c r="F40" s="20" t="s">
        <v>72</v>
      </c>
      <c r="G40" s="20" t="s">
        <v>164</v>
      </c>
      <c r="H40" s="24">
        <v>310300071</v>
      </c>
      <c r="I40" s="41" t="s">
        <v>165</v>
      </c>
      <c r="J40" s="41"/>
      <c r="K40" s="42"/>
      <c r="L40" s="41" t="s">
        <v>23</v>
      </c>
      <c r="M40" s="24"/>
      <c r="N40" s="43">
        <v>10</v>
      </c>
      <c r="O40" s="14" t="s">
        <v>27</v>
      </c>
      <c r="P40" s="20" t="s">
        <v>166</v>
      </c>
      <c r="Q40" s="20" t="s">
        <v>167</v>
      </c>
      <c r="R40" s="45"/>
      <c r="S40" s="45"/>
      <c r="T40" s="2" t="str">
        <f>VLOOKUP(H40,[2]废止表!E26:F273,2,0)</f>
        <v>结膜印痕细胞检查</v>
      </c>
      <c r="U40" s="2" t="b">
        <f t="shared" si="0"/>
        <v>1</v>
      </c>
      <c r="V40" s="2" t="str">
        <f>VLOOKUP(H40,'[1]映射关系 '!$J$5:$K$416,2,0)</f>
        <v>结膜印痕细胞检查</v>
      </c>
      <c r="W40" s="2" t="b">
        <f t="shared" si="1"/>
        <v>1</v>
      </c>
    </row>
    <row r="41" ht="28.5" spans="1:23">
      <c r="A41" s="22"/>
      <c r="B41" s="22"/>
      <c r="C41" s="22"/>
      <c r="D41" s="22"/>
      <c r="E41" s="22"/>
      <c r="F41" s="22"/>
      <c r="G41" s="22"/>
      <c r="H41" s="24">
        <v>310300076</v>
      </c>
      <c r="I41" s="41" t="s">
        <v>168</v>
      </c>
      <c r="J41" s="41" t="s">
        <v>169</v>
      </c>
      <c r="K41" s="42"/>
      <c r="L41" s="41" t="s">
        <v>23</v>
      </c>
      <c r="M41" s="24"/>
      <c r="N41" s="43">
        <v>10</v>
      </c>
      <c r="O41" s="14" t="s">
        <v>27</v>
      </c>
      <c r="P41" s="22"/>
      <c r="Q41" s="22"/>
      <c r="R41" s="45"/>
      <c r="S41" s="45"/>
      <c r="T41" s="2" t="str">
        <f>VLOOKUP(H41,[2]废止表!E27:F274,2,0)</f>
        <v>角膜刮片检查</v>
      </c>
      <c r="U41" s="2" t="b">
        <f t="shared" si="0"/>
        <v>1</v>
      </c>
      <c r="V41" s="2" t="str">
        <f>VLOOKUP(H41,'[1]映射关系 '!$J$5:$K$416,2,0)</f>
        <v>角膜刮片检查</v>
      </c>
      <c r="W41" s="2" t="b">
        <f t="shared" si="1"/>
        <v>1</v>
      </c>
    </row>
    <row r="42" ht="28.5" spans="1:23">
      <c r="A42" s="25"/>
      <c r="B42" s="25"/>
      <c r="C42" s="25"/>
      <c r="D42" s="25"/>
      <c r="E42" s="25"/>
      <c r="F42" s="25"/>
      <c r="G42" s="25"/>
      <c r="H42" s="24">
        <v>310300077</v>
      </c>
      <c r="I42" s="41" t="s">
        <v>170</v>
      </c>
      <c r="J42" s="41" t="s">
        <v>169</v>
      </c>
      <c r="K42" s="42"/>
      <c r="L42" s="41" t="s">
        <v>23</v>
      </c>
      <c r="M42" s="24"/>
      <c r="N42" s="43">
        <v>20</v>
      </c>
      <c r="O42" s="14" t="s">
        <v>27</v>
      </c>
      <c r="P42" s="25"/>
      <c r="Q42" s="25"/>
      <c r="R42" s="45"/>
      <c r="S42" s="45"/>
      <c r="T42" s="2" t="str">
        <f>VLOOKUP(H42,[2]废止表!E28:F275,2,0)</f>
        <v>结膜囊取材检查</v>
      </c>
      <c r="U42" s="2" t="b">
        <f t="shared" si="0"/>
        <v>1</v>
      </c>
      <c r="V42" s="2" t="str">
        <f>VLOOKUP(H42,'[1]映射关系 '!$J$5:$K$416,2,0)</f>
        <v>结膜囊取材检查</v>
      </c>
      <c r="W42" s="2" t="b">
        <f t="shared" si="1"/>
        <v>1</v>
      </c>
    </row>
    <row r="43" ht="28.5" spans="1:23">
      <c r="A43" s="20">
        <v>16</v>
      </c>
      <c r="B43" s="135" t="s">
        <v>171</v>
      </c>
      <c r="C43" s="20" t="s">
        <v>172</v>
      </c>
      <c r="D43" s="20" t="s">
        <v>173</v>
      </c>
      <c r="E43" s="20" t="s">
        <v>150</v>
      </c>
      <c r="F43" s="20" t="s">
        <v>72</v>
      </c>
      <c r="G43" s="20"/>
      <c r="H43" s="24">
        <v>310300075</v>
      </c>
      <c r="I43" s="41" t="s">
        <v>174</v>
      </c>
      <c r="J43" s="41"/>
      <c r="K43" s="42"/>
      <c r="L43" s="41" t="s">
        <v>23</v>
      </c>
      <c r="M43" s="24"/>
      <c r="N43" s="43">
        <v>50</v>
      </c>
      <c r="O43" s="14" t="s">
        <v>27</v>
      </c>
      <c r="P43" s="20" t="s">
        <v>175</v>
      </c>
      <c r="Q43" s="20" t="s">
        <v>176</v>
      </c>
      <c r="R43" s="45"/>
      <c r="S43" s="45"/>
      <c r="T43" s="2" t="str">
        <f>VLOOKUP(H43,[2]废止表!E29:F276,2,0)</f>
        <v>眼活体组织检查</v>
      </c>
      <c r="U43" s="2" t="b">
        <f t="shared" si="0"/>
        <v>1</v>
      </c>
      <c r="V43" s="2" t="str">
        <f>VLOOKUP(H43,'[1]映射关系 '!$J$5:$K$416,2,0)</f>
        <v>眼活体组织检查</v>
      </c>
      <c r="W43" s="2" t="b">
        <f t="shared" si="1"/>
        <v>1</v>
      </c>
    </row>
    <row r="44" ht="40.5" spans="1:23">
      <c r="A44" s="25"/>
      <c r="B44" s="25"/>
      <c r="C44" s="25"/>
      <c r="D44" s="25"/>
      <c r="E44" s="25"/>
      <c r="F44" s="25"/>
      <c r="G44" s="25"/>
      <c r="H44" s="24">
        <v>310300041</v>
      </c>
      <c r="I44" s="41" t="s">
        <v>177</v>
      </c>
      <c r="J44" s="41"/>
      <c r="K44" s="42"/>
      <c r="L44" s="41" t="s">
        <v>152</v>
      </c>
      <c r="M44" s="24" t="s">
        <v>178</v>
      </c>
      <c r="N44" s="43">
        <v>50</v>
      </c>
      <c r="O44" s="14" t="s">
        <v>27</v>
      </c>
      <c r="P44" s="25"/>
      <c r="Q44" s="25"/>
      <c r="R44" s="45"/>
      <c r="S44" s="45"/>
      <c r="T44" s="2" t="str">
        <f>VLOOKUP(H44,[2]废止表!E30:F277,2,0)</f>
        <v>角膜内皮镜检查</v>
      </c>
      <c r="U44" s="2" t="b">
        <f t="shared" si="0"/>
        <v>1</v>
      </c>
      <c r="V44" s="2" t="str">
        <f>VLOOKUP(H44,'[1]映射关系 '!$J$5:$K$416,2,0)</f>
        <v>角膜内皮镜检查</v>
      </c>
      <c r="W44" s="2" t="b">
        <f t="shared" si="1"/>
        <v>1</v>
      </c>
    </row>
    <row r="45" ht="40.5" spans="1:23">
      <c r="A45" s="27">
        <v>17</v>
      </c>
      <c r="B45" s="134" t="s">
        <v>179</v>
      </c>
      <c r="C45" s="16" t="s">
        <v>180</v>
      </c>
      <c r="D45" s="28" t="s">
        <v>181</v>
      </c>
      <c r="E45" s="28" t="s">
        <v>182</v>
      </c>
      <c r="F45" s="16" t="s">
        <v>72</v>
      </c>
      <c r="G45" s="28"/>
      <c r="H45" s="24">
        <v>310300018</v>
      </c>
      <c r="I45" s="41" t="s">
        <v>183</v>
      </c>
      <c r="J45" s="41" t="s">
        <v>184</v>
      </c>
      <c r="K45" s="42"/>
      <c r="L45" s="41" t="s">
        <v>23</v>
      </c>
      <c r="M45" s="24"/>
      <c r="N45" s="43">
        <v>10</v>
      </c>
      <c r="O45" s="14" t="s">
        <v>27</v>
      </c>
      <c r="P45" s="45" t="s">
        <v>185</v>
      </c>
      <c r="Q45" s="45" t="s">
        <v>183</v>
      </c>
      <c r="R45" s="45"/>
      <c r="S45" s="45"/>
      <c r="T45" s="2" t="str">
        <f>VLOOKUP(H45,[2]废止表!E1:F278,2,0)</f>
        <v>牵拉试验</v>
      </c>
      <c r="U45" s="2" t="b">
        <f t="shared" si="0"/>
        <v>1</v>
      </c>
      <c r="V45" s="2" t="str">
        <f>VLOOKUP(H45,'[1]映射关系 '!$J$5:$K$416,2,0)</f>
        <v>牵拉试验</v>
      </c>
      <c r="W45" s="2" t="b">
        <f t="shared" si="1"/>
        <v>1</v>
      </c>
    </row>
    <row r="46" ht="42.75" spans="1:23">
      <c r="A46" s="27"/>
      <c r="B46" s="134" t="s">
        <v>186</v>
      </c>
      <c r="C46" s="16" t="s">
        <v>187</v>
      </c>
      <c r="D46" s="28"/>
      <c r="E46" s="28"/>
      <c r="F46" s="16"/>
      <c r="G46" s="28"/>
      <c r="H46" s="29"/>
      <c r="I46" s="27"/>
      <c r="J46" s="27"/>
      <c r="K46" s="27"/>
      <c r="L46" s="27"/>
      <c r="M46" s="27"/>
      <c r="N46" s="27"/>
      <c r="O46" s="27"/>
      <c r="P46" s="45"/>
      <c r="Q46" s="45"/>
      <c r="R46" s="45"/>
      <c r="S46" s="45"/>
      <c r="T46" s="2" t="e">
        <f>VLOOKUP(H46,[2]废止表!E32:F279,2,0)</f>
        <v>#N/A</v>
      </c>
      <c r="U46" s="2" t="e">
        <f t="shared" si="0"/>
        <v>#N/A</v>
      </c>
      <c r="V46" s="2" t="e">
        <f>VLOOKUP(H46,'[1]映射关系 '!$J$5:$K$416,2,0)</f>
        <v>#N/A</v>
      </c>
      <c r="W46" s="2" t="e">
        <f t="shared" si="1"/>
        <v>#N/A</v>
      </c>
    </row>
    <row r="47" ht="96" spans="1:23">
      <c r="A47" s="27">
        <v>18</v>
      </c>
      <c r="B47" s="134" t="s">
        <v>188</v>
      </c>
      <c r="C47" s="16" t="s">
        <v>189</v>
      </c>
      <c r="D47" s="17" t="s">
        <v>190</v>
      </c>
      <c r="E47" s="18" t="s">
        <v>191</v>
      </c>
      <c r="F47" s="16" t="s">
        <v>72</v>
      </c>
      <c r="G47" s="18"/>
      <c r="H47" s="24">
        <v>310300033</v>
      </c>
      <c r="I47" s="41" t="s">
        <v>192</v>
      </c>
      <c r="J47" s="41"/>
      <c r="K47" s="42"/>
      <c r="L47" s="41" t="s">
        <v>23</v>
      </c>
      <c r="M47" s="24"/>
      <c r="N47" s="43">
        <v>10</v>
      </c>
      <c r="O47" s="14" t="s">
        <v>27</v>
      </c>
      <c r="P47" s="45" t="s">
        <v>193</v>
      </c>
      <c r="Q47" s="45" t="s">
        <v>194</v>
      </c>
      <c r="R47" s="45"/>
      <c r="S47" s="45"/>
      <c r="T47" s="2" t="str">
        <f>VLOOKUP(H47,[2]废止表!E33:F280,2,0)</f>
        <v>上睑下垂检查</v>
      </c>
      <c r="U47" s="2" t="b">
        <f t="shared" si="0"/>
        <v>1</v>
      </c>
      <c r="V47" s="2" t="str">
        <f>VLOOKUP(H47,'[1]映射关系 '!$J$5:$K$416,2,0)</f>
        <v>上睑下垂检查</v>
      </c>
      <c r="W47" s="2" t="b">
        <f t="shared" si="1"/>
        <v>1</v>
      </c>
    </row>
    <row r="48" ht="28.5" spans="1:23">
      <c r="A48" s="27">
        <v>19</v>
      </c>
      <c r="B48" s="137" t="s">
        <v>195</v>
      </c>
      <c r="C48" s="33" t="s">
        <v>196</v>
      </c>
      <c r="D48" s="28" t="s">
        <v>197</v>
      </c>
      <c r="E48" s="28" t="s">
        <v>198</v>
      </c>
      <c r="F48" s="16" t="s">
        <v>23</v>
      </c>
      <c r="G48" s="28"/>
      <c r="H48" s="24">
        <v>310300010</v>
      </c>
      <c r="I48" s="41" t="s">
        <v>199</v>
      </c>
      <c r="J48" s="41"/>
      <c r="K48" s="42"/>
      <c r="L48" s="41" t="s">
        <v>23</v>
      </c>
      <c r="M48" s="24"/>
      <c r="N48" s="49">
        <v>5</v>
      </c>
      <c r="O48" s="47" t="s">
        <v>17</v>
      </c>
      <c r="P48" s="33" t="s">
        <v>200</v>
      </c>
      <c r="Q48" s="33" t="s">
        <v>201</v>
      </c>
      <c r="R48" s="45"/>
      <c r="S48" s="45"/>
      <c r="T48" s="2" t="str">
        <f>VLOOKUP(H48,[2]废止表!E4:F281,2,0)</f>
        <v>主导眼检查</v>
      </c>
      <c r="U48" s="2" t="b">
        <f t="shared" si="0"/>
        <v>1</v>
      </c>
      <c r="V48" s="2" t="str">
        <f>VLOOKUP(H48,'[1]映射关系 '!$J$5:$K$416,2,0)</f>
        <v>主导眼检查</v>
      </c>
      <c r="W48" s="2" t="b">
        <f t="shared" si="1"/>
        <v>1</v>
      </c>
    </row>
    <row r="49" ht="28.5" spans="1:23">
      <c r="A49" s="27"/>
      <c r="B49" s="36"/>
      <c r="C49" s="36"/>
      <c r="D49" s="28"/>
      <c r="E49" s="28"/>
      <c r="F49" s="16"/>
      <c r="G49" s="28"/>
      <c r="H49" s="24">
        <v>310300017</v>
      </c>
      <c r="I49" s="41" t="s">
        <v>202</v>
      </c>
      <c r="J49" s="41"/>
      <c r="K49" s="42"/>
      <c r="L49" s="41" t="s">
        <v>23</v>
      </c>
      <c r="M49" s="24"/>
      <c r="N49" s="43">
        <v>8</v>
      </c>
      <c r="O49" s="47" t="s">
        <v>17</v>
      </c>
      <c r="P49" s="36"/>
      <c r="Q49" s="36"/>
      <c r="R49" s="45"/>
      <c r="S49" s="45"/>
      <c r="T49" s="2" t="str">
        <f>VLOOKUP(H49,[2]废止表!E5:F282,2,0)</f>
        <v>调节/集合测定</v>
      </c>
      <c r="U49" s="2" t="b">
        <f t="shared" si="0"/>
        <v>1</v>
      </c>
      <c r="V49" s="2" t="str">
        <f>VLOOKUP(H49,'[1]映射关系 '!$J$5:$K$416,2,0)</f>
        <v>调节/集合测定</v>
      </c>
      <c r="W49" s="2" t="b">
        <f t="shared" si="1"/>
        <v>1</v>
      </c>
    </row>
    <row r="50" ht="54" spans="1:23">
      <c r="A50" s="27"/>
      <c r="B50" s="36"/>
      <c r="C50" s="36"/>
      <c r="D50" s="28"/>
      <c r="E50" s="28"/>
      <c r="F50" s="16"/>
      <c r="G50" s="28"/>
      <c r="H50" s="24">
        <v>310300019</v>
      </c>
      <c r="I50" s="41" t="s">
        <v>203</v>
      </c>
      <c r="J50" s="41" t="s">
        <v>204</v>
      </c>
      <c r="K50" s="42"/>
      <c r="L50" s="41" t="s">
        <v>23</v>
      </c>
      <c r="M50" s="24"/>
      <c r="N50" s="43">
        <v>10</v>
      </c>
      <c r="O50" s="47" t="s">
        <v>17</v>
      </c>
      <c r="P50" s="36"/>
      <c r="Q50" s="36"/>
      <c r="R50" s="45"/>
      <c r="S50" s="45"/>
      <c r="T50" s="2" t="str">
        <f>VLOOKUP(H50,[2]废止表!E6:F283,2,0)</f>
        <v>双眼视觉检查</v>
      </c>
      <c r="U50" s="2" t="b">
        <f t="shared" si="0"/>
        <v>1</v>
      </c>
      <c r="V50" s="2" t="str">
        <f>VLOOKUP(H50,'[1]映射关系 '!$J$5:$K$416,2,0)</f>
        <v>双眼视觉检查</v>
      </c>
      <c r="W50" s="2" t="b">
        <f t="shared" si="1"/>
        <v>1</v>
      </c>
    </row>
    <row r="51" ht="28.5" spans="1:23">
      <c r="A51" s="27"/>
      <c r="B51" s="36"/>
      <c r="C51" s="36"/>
      <c r="D51" s="28"/>
      <c r="E51" s="28"/>
      <c r="F51" s="16"/>
      <c r="G51" s="28"/>
      <c r="H51" s="24">
        <v>310300062</v>
      </c>
      <c r="I51" s="41" t="s">
        <v>205</v>
      </c>
      <c r="J51" s="41"/>
      <c r="K51" s="42"/>
      <c r="L51" s="41" t="s">
        <v>23</v>
      </c>
      <c r="M51" s="24"/>
      <c r="N51" s="48" t="s">
        <v>143</v>
      </c>
      <c r="O51" s="47" t="s">
        <v>17</v>
      </c>
      <c r="P51" s="36"/>
      <c r="Q51" s="36"/>
      <c r="R51" s="45"/>
      <c r="S51" s="45"/>
      <c r="T51" s="2" t="str">
        <f>VLOOKUP(H51,[2]废止表!E37:F284,2,0)</f>
        <v>临界融合频率检查</v>
      </c>
      <c r="U51" s="2" t="b">
        <f t="shared" si="0"/>
        <v>1</v>
      </c>
      <c r="V51" s="2" t="str">
        <f>VLOOKUP(H51,'[1]映射关系 '!$J$5:$K$416,2,0)</f>
        <v>临界融合频率检查</v>
      </c>
      <c r="W51" s="2" t="b">
        <f t="shared" si="1"/>
        <v>1</v>
      </c>
    </row>
    <row r="52" ht="57" spans="1:23">
      <c r="A52" s="27"/>
      <c r="B52" s="134" t="s">
        <v>206</v>
      </c>
      <c r="C52" s="16" t="s">
        <v>207</v>
      </c>
      <c r="D52" s="28"/>
      <c r="E52" s="28"/>
      <c r="F52" s="16"/>
      <c r="G52" s="28"/>
      <c r="H52" s="29"/>
      <c r="I52" s="27"/>
      <c r="J52" s="27"/>
      <c r="K52" s="27"/>
      <c r="L52" s="27"/>
      <c r="M52" s="27"/>
      <c r="N52" s="27"/>
      <c r="O52" s="27"/>
      <c r="P52" s="45"/>
      <c r="Q52" s="45"/>
      <c r="R52" s="45"/>
      <c r="S52" s="45"/>
      <c r="T52" s="2" t="e">
        <f>VLOOKUP(H52,[2]废止表!E38:F285,2,0)</f>
        <v>#N/A</v>
      </c>
      <c r="U52" s="2" t="e">
        <f t="shared" si="0"/>
        <v>#N/A</v>
      </c>
      <c r="V52" s="2" t="e">
        <f>VLOOKUP(H52,'[1]映射关系 '!$J$5:$K$416,2,0)</f>
        <v>#N/A</v>
      </c>
      <c r="W52" s="2" t="e">
        <f t="shared" si="1"/>
        <v>#N/A</v>
      </c>
    </row>
    <row r="53" ht="71.25" spans="1:23">
      <c r="A53" s="27">
        <v>20</v>
      </c>
      <c r="B53" s="137" t="s">
        <v>208</v>
      </c>
      <c r="C53" s="33" t="s">
        <v>209</v>
      </c>
      <c r="D53" s="28" t="s">
        <v>210</v>
      </c>
      <c r="E53" s="28" t="s">
        <v>211</v>
      </c>
      <c r="F53" s="16" t="s">
        <v>72</v>
      </c>
      <c r="G53" s="28" t="s">
        <v>212</v>
      </c>
      <c r="H53" s="24">
        <v>310300031</v>
      </c>
      <c r="I53" s="41" t="s">
        <v>213</v>
      </c>
      <c r="J53" s="41" t="s">
        <v>214</v>
      </c>
      <c r="K53" s="42"/>
      <c r="L53" s="41" t="s">
        <v>23</v>
      </c>
      <c r="M53" s="24" t="s">
        <v>215</v>
      </c>
      <c r="N53" s="43">
        <v>40</v>
      </c>
      <c r="O53" s="14" t="s">
        <v>27</v>
      </c>
      <c r="P53" s="33" t="s">
        <v>216</v>
      </c>
      <c r="Q53" s="33" t="s">
        <v>217</v>
      </c>
      <c r="R53" s="33"/>
      <c r="S53" s="33"/>
      <c r="T53" s="2" t="str">
        <f>VLOOKUP(H53,[2]废止表!E29:F286,2,0)</f>
        <v>青光眼视网膜神经纤维层计算机图象分析</v>
      </c>
      <c r="U53" s="2" t="b">
        <f t="shared" si="0"/>
        <v>1</v>
      </c>
      <c r="V53" s="2" t="str">
        <f>VLOOKUP(H53,'[1]映射关系 '!$J$5:$K$416,2,0)</f>
        <v>青光眼视网膜神经纤维层计算机图象分析</v>
      </c>
      <c r="W53" s="2" t="b">
        <f t="shared" si="1"/>
        <v>1</v>
      </c>
    </row>
    <row r="54" spans="1:23">
      <c r="A54" s="27"/>
      <c r="B54" s="36"/>
      <c r="C54" s="36"/>
      <c r="D54" s="28"/>
      <c r="E54" s="28"/>
      <c r="F54" s="16"/>
      <c r="G54" s="28"/>
      <c r="H54" s="24">
        <v>310300051</v>
      </c>
      <c r="I54" s="41" t="s">
        <v>218</v>
      </c>
      <c r="J54" s="41"/>
      <c r="K54" s="42"/>
      <c r="L54" s="41" t="s">
        <v>23</v>
      </c>
      <c r="M54" s="24"/>
      <c r="N54" s="43">
        <v>15</v>
      </c>
      <c r="O54" s="14" t="s">
        <v>27</v>
      </c>
      <c r="P54" s="36"/>
      <c r="Q54" s="36"/>
      <c r="R54" s="36"/>
      <c r="S54" s="36"/>
      <c r="T54" s="2" t="str">
        <f>VLOOKUP(H54,[2]废止表!E40:F287,2,0)</f>
        <v>眼位照相</v>
      </c>
      <c r="U54" s="2" t="b">
        <f t="shared" si="0"/>
        <v>1</v>
      </c>
      <c r="V54" s="2" t="str">
        <f>VLOOKUP(H54,'[1]映射关系 '!$J$5:$K$416,2,0)</f>
        <v>眼位照相</v>
      </c>
      <c r="W54" s="2" t="b">
        <f t="shared" si="1"/>
        <v>1</v>
      </c>
    </row>
    <row r="55" ht="28.5" spans="1:23">
      <c r="A55" s="27"/>
      <c r="B55" s="36"/>
      <c r="C55" s="36"/>
      <c r="D55" s="28"/>
      <c r="E55" s="28"/>
      <c r="F55" s="16"/>
      <c r="G55" s="28"/>
      <c r="H55" s="24">
        <v>310300052</v>
      </c>
      <c r="I55" s="41" t="s">
        <v>219</v>
      </c>
      <c r="J55" s="41"/>
      <c r="K55" s="42"/>
      <c r="L55" s="41" t="s">
        <v>23</v>
      </c>
      <c r="M55" s="24"/>
      <c r="N55" s="43">
        <v>15</v>
      </c>
      <c r="O55" s="14" t="s">
        <v>27</v>
      </c>
      <c r="P55" s="36"/>
      <c r="Q55" s="36"/>
      <c r="R55" s="36"/>
      <c r="S55" s="36"/>
      <c r="T55" s="2" t="str">
        <f>VLOOKUP(H55,[2]废止表!E41:F288,2,0)</f>
        <v>眼前段照相</v>
      </c>
      <c r="U55" s="2" t="b">
        <f t="shared" si="0"/>
        <v>1</v>
      </c>
      <c r="V55" s="2" t="str">
        <f>VLOOKUP(H55,'[1]映射关系 '!$J$5:$K$416,2,0)</f>
        <v>眼前段照相</v>
      </c>
      <c r="W55" s="2" t="b">
        <f t="shared" si="1"/>
        <v>1</v>
      </c>
    </row>
    <row r="56" spans="1:23">
      <c r="A56" s="27"/>
      <c r="B56" s="36"/>
      <c r="C56" s="36"/>
      <c r="D56" s="28"/>
      <c r="E56" s="28"/>
      <c r="F56" s="16"/>
      <c r="G56" s="28"/>
      <c r="H56" s="24">
        <v>310300053</v>
      </c>
      <c r="I56" s="41" t="s">
        <v>220</v>
      </c>
      <c r="J56" s="41"/>
      <c r="K56" s="42"/>
      <c r="L56" s="41" t="s">
        <v>23</v>
      </c>
      <c r="M56" s="24"/>
      <c r="N56" s="43">
        <v>20</v>
      </c>
      <c r="O56" s="14" t="s">
        <v>27</v>
      </c>
      <c r="P56" s="36"/>
      <c r="Q56" s="36"/>
      <c r="R56" s="36"/>
      <c r="S56" s="36"/>
      <c r="T56" s="2" t="str">
        <f>VLOOKUP(H56,[2]废止表!E42:F289,2,0)</f>
        <v>眼底照相</v>
      </c>
      <c r="U56" s="2" t="b">
        <f t="shared" si="0"/>
        <v>1</v>
      </c>
      <c r="V56" s="2" t="str">
        <f>VLOOKUP(H56,'[1]映射关系 '!$J$5:$K$416,2,0)</f>
        <v>眼底照相</v>
      </c>
      <c r="W56" s="2" t="b">
        <f t="shared" si="1"/>
        <v>1</v>
      </c>
    </row>
    <row r="57" ht="57" spans="1:23">
      <c r="A57" s="27"/>
      <c r="B57" s="36"/>
      <c r="C57" s="36"/>
      <c r="D57" s="28"/>
      <c r="E57" s="28"/>
      <c r="F57" s="16"/>
      <c r="G57" s="28"/>
      <c r="H57" s="24">
        <v>310300055</v>
      </c>
      <c r="I57" s="41" t="s">
        <v>221</v>
      </c>
      <c r="J57" s="41"/>
      <c r="K57" s="42"/>
      <c r="L57" s="41" t="s">
        <v>23</v>
      </c>
      <c r="M57" s="24"/>
      <c r="N57" s="43">
        <v>60</v>
      </c>
      <c r="O57" s="14" t="s">
        <v>27</v>
      </c>
      <c r="P57" s="36"/>
      <c r="Q57" s="36"/>
      <c r="R57" s="36"/>
      <c r="S57" s="36"/>
      <c r="T57" s="2" t="str">
        <f>VLOOKUP(H57,[2]废止表!E43:F290,2,0)</f>
        <v>裂隙灯下眼底视神经立体照相</v>
      </c>
      <c r="U57" s="2" t="b">
        <f t="shared" si="0"/>
        <v>1</v>
      </c>
      <c r="V57" s="2" t="str">
        <f>VLOOKUP(H57,'[1]映射关系 '!$J$5:$K$416,2,0)</f>
        <v>裂隙灯下眼底视神经立体照相</v>
      </c>
      <c r="W57" s="2" t="b">
        <f t="shared" si="1"/>
        <v>1</v>
      </c>
    </row>
    <row r="58" ht="108" spans="1:23">
      <c r="A58" s="27"/>
      <c r="B58" s="36"/>
      <c r="C58" s="36"/>
      <c r="D58" s="28"/>
      <c r="E58" s="28"/>
      <c r="F58" s="16"/>
      <c r="G58" s="28"/>
      <c r="H58" s="24">
        <v>310300057</v>
      </c>
      <c r="I58" s="41" t="s">
        <v>222</v>
      </c>
      <c r="J58" s="41"/>
      <c r="K58" s="42"/>
      <c r="L58" s="41" t="s">
        <v>23</v>
      </c>
      <c r="M58" s="24" t="s">
        <v>223</v>
      </c>
      <c r="N58" s="43">
        <v>150</v>
      </c>
      <c r="O58" s="14" t="s">
        <v>27</v>
      </c>
      <c r="P58" s="36"/>
      <c r="Q58" s="36"/>
      <c r="R58" s="36"/>
      <c r="S58" s="36"/>
      <c r="T58" s="2" t="str">
        <f>VLOOKUP(H58,[2]废止表!E44:F291,2,0)</f>
        <v>扫描激光眼底检查(SLO)</v>
      </c>
      <c r="U58" s="2" t="b">
        <f t="shared" si="0"/>
        <v>1</v>
      </c>
      <c r="V58" s="2" t="str">
        <f>VLOOKUP(H58,'[1]映射关系 '!$J$5:$K$416,2,0)</f>
        <v>扫描激光眼底检查(SLO)</v>
      </c>
      <c r="W58" s="2" t="b">
        <f t="shared" si="1"/>
        <v>1</v>
      </c>
    </row>
    <row r="59" ht="28.5" spans="1:23">
      <c r="A59" s="27"/>
      <c r="B59" s="34"/>
      <c r="C59" s="34"/>
      <c r="D59" s="28"/>
      <c r="E59" s="28"/>
      <c r="F59" s="16"/>
      <c r="G59" s="28"/>
      <c r="H59" s="24">
        <v>310300066</v>
      </c>
      <c r="I59" s="41" t="s">
        <v>224</v>
      </c>
      <c r="J59" s="41"/>
      <c r="K59" s="42"/>
      <c r="L59" s="41" t="s">
        <v>23</v>
      </c>
      <c r="M59" s="24"/>
      <c r="N59" s="43">
        <v>60</v>
      </c>
      <c r="O59" s="14" t="s">
        <v>27</v>
      </c>
      <c r="P59" s="34"/>
      <c r="Q59" s="34"/>
      <c r="R59" s="34"/>
      <c r="S59" s="34"/>
      <c r="T59" s="2" t="str">
        <f>VLOOKUP(H59,[2]废止表!E45:F292,2,0)</f>
        <v>视网膜地形图</v>
      </c>
      <c r="U59" s="2" t="b">
        <f t="shared" si="0"/>
        <v>1</v>
      </c>
      <c r="V59" s="2" t="str">
        <f>VLOOKUP(H59,'[1]映射关系 '!$J$5:$K$416,2,0)</f>
        <v>视网膜地形图</v>
      </c>
      <c r="W59" s="2" t="b">
        <f t="shared" si="1"/>
        <v>1</v>
      </c>
    </row>
    <row r="60" ht="108" spans="1:23">
      <c r="A60" s="27"/>
      <c r="B60" s="134" t="s">
        <v>225</v>
      </c>
      <c r="C60" s="16" t="s">
        <v>226</v>
      </c>
      <c r="D60" s="28"/>
      <c r="E60" s="28"/>
      <c r="F60" s="16"/>
      <c r="G60" s="28"/>
      <c r="H60" s="24">
        <v>310300057</v>
      </c>
      <c r="I60" s="41" t="s">
        <v>222</v>
      </c>
      <c r="J60" s="41"/>
      <c r="K60" s="42"/>
      <c r="L60" s="41" t="s">
        <v>23</v>
      </c>
      <c r="M60" s="24" t="s">
        <v>223</v>
      </c>
      <c r="N60" s="43">
        <v>150</v>
      </c>
      <c r="O60" s="14" t="s">
        <v>227</v>
      </c>
      <c r="P60" s="45" t="s">
        <v>228</v>
      </c>
      <c r="Q60" s="45" t="s">
        <v>229</v>
      </c>
      <c r="R60" s="50"/>
      <c r="S60" s="50"/>
      <c r="T60" s="2" t="str">
        <f>VLOOKUP(H60,[2]废止表!E46:F293,2,0)</f>
        <v>扫描激光眼底检查(SLO)</v>
      </c>
      <c r="U60" s="2" t="b">
        <f t="shared" si="0"/>
        <v>1</v>
      </c>
      <c r="V60" s="2" t="str">
        <f>VLOOKUP(H60,'[1]映射关系 '!$J$5:$K$416,2,0)</f>
        <v>扫描激光眼底检查(SLO)</v>
      </c>
      <c r="W60" s="2" t="b">
        <f t="shared" si="1"/>
        <v>1</v>
      </c>
    </row>
    <row r="61" ht="57" spans="1:23">
      <c r="A61" s="27"/>
      <c r="B61" s="134" t="s">
        <v>230</v>
      </c>
      <c r="C61" s="16" t="s">
        <v>231</v>
      </c>
      <c r="D61" s="28"/>
      <c r="E61" s="28"/>
      <c r="F61" s="16"/>
      <c r="G61" s="28"/>
      <c r="H61" s="29"/>
      <c r="I61" s="27"/>
      <c r="J61" s="27"/>
      <c r="K61" s="27"/>
      <c r="L61" s="27"/>
      <c r="M61" s="27"/>
      <c r="N61" s="27"/>
      <c r="O61" s="27"/>
      <c r="P61" s="50"/>
      <c r="Q61" s="50"/>
      <c r="R61" s="50"/>
      <c r="S61" s="50"/>
      <c r="T61" s="2" t="e">
        <f>VLOOKUP(H61,[2]废止表!E47:F294,2,0)</f>
        <v>#N/A</v>
      </c>
      <c r="U61" s="2" t="e">
        <f t="shared" si="0"/>
        <v>#N/A</v>
      </c>
      <c r="V61" s="2" t="e">
        <f>VLOOKUP(H61,'[1]映射关系 '!$J$5:$K$416,2,0)</f>
        <v>#N/A</v>
      </c>
      <c r="W61" s="2" t="e">
        <f t="shared" si="1"/>
        <v>#N/A</v>
      </c>
    </row>
    <row r="62" ht="71.25" spans="1:23">
      <c r="A62" s="27"/>
      <c r="B62" s="134" t="s">
        <v>232</v>
      </c>
      <c r="C62" s="16" t="s">
        <v>233</v>
      </c>
      <c r="D62" s="28"/>
      <c r="E62" s="28"/>
      <c r="F62" s="16"/>
      <c r="G62" s="28"/>
      <c r="H62" s="29"/>
      <c r="I62" s="27"/>
      <c r="J62" s="27"/>
      <c r="K62" s="27"/>
      <c r="L62" s="27"/>
      <c r="M62" s="27"/>
      <c r="N62" s="27"/>
      <c r="O62" s="27"/>
      <c r="P62" s="50" t="s">
        <v>234</v>
      </c>
      <c r="Q62" s="50" t="s">
        <v>235</v>
      </c>
      <c r="R62" s="50"/>
      <c r="S62" s="50"/>
      <c r="T62" s="2" t="e">
        <f>VLOOKUP(H62,[2]废止表!E48:F295,2,0)</f>
        <v>#N/A</v>
      </c>
      <c r="U62" s="2" t="e">
        <f t="shared" si="0"/>
        <v>#N/A</v>
      </c>
      <c r="V62" s="2" t="e">
        <f>VLOOKUP(H62,'[1]映射关系 '!$J$5:$K$416,2,0)</f>
        <v>#N/A</v>
      </c>
      <c r="W62" s="2" t="e">
        <f t="shared" si="1"/>
        <v>#N/A</v>
      </c>
    </row>
    <row r="63" ht="28.5" spans="1:23">
      <c r="A63" s="20">
        <v>21</v>
      </c>
      <c r="B63" s="135" t="s">
        <v>236</v>
      </c>
      <c r="C63" s="20" t="s">
        <v>237</v>
      </c>
      <c r="D63" s="20" t="s">
        <v>238</v>
      </c>
      <c r="E63" s="20" t="s">
        <v>239</v>
      </c>
      <c r="F63" s="20" t="s">
        <v>72</v>
      </c>
      <c r="G63" s="18"/>
      <c r="H63" s="24">
        <v>310300025</v>
      </c>
      <c r="I63" s="41" t="s">
        <v>240</v>
      </c>
      <c r="J63" s="41"/>
      <c r="K63" s="42"/>
      <c r="L63" s="41" t="s">
        <v>23</v>
      </c>
      <c r="M63" s="24"/>
      <c r="N63" s="43">
        <v>10</v>
      </c>
      <c r="O63" s="27" t="s">
        <v>17</v>
      </c>
      <c r="P63" s="20" t="s">
        <v>241</v>
      </c>
      <c r="Q63" s="20" t="s">
        <v>242</v>
      </c>
      <c r="R63" s="20" t="s">
        <v>243</v>
      </c>
      <c r="S63" s="20" t="s">
        <v>240</v>
      </c>
      <c r="T63" s="2" t="str">
        <f>VLOOKUP(H63,[2]废止表!E19:F296,2,0)</f>
        <v>注视性质检查</v>
      </c>
      <c r="U63" s="2" t="b">
        <f t="shared" si="0"/>
        <v>1</v>
      </c>
      <c r="V63" s="2" t="str">
        <f>VLOOKUP(H63,'[1]映射关系 '!$J$5:$K$416,2,0)</f>
        <v>注视性质检查</v>
      </c>
      <c r="W63" s="2" t="b">
        <f t="shared" si="1"/>
        <v>1</v>
      </c>
    </row>
    <row r="64" ht="40.5" spans="1:23">
      <c r="A64" s="22"/>
      <c r="B64" s="22"/>
      <c r="C64" s="22"/>
      <c r="D64" s="22"/>
      <c r="E64" s="22"/>
      <c r="F64" s="22"/>
      <c r="G64" s="18"/>
      <c r="H64" s="24">
        <v>310300049</v>
      </c>
      <c r="I64" s="41" t="s">
        <v>244</v>
      </c>
      <c r="J64" s="41" t="s">
        <v>245</v>
      </c>
      <c r="K64" s="42"/>
      <c r="L64" s="41" t="s">
        <v>23</v>
      </c>
      <c r="M64" s="24"/>
      <c r="N64" s="43">
        <v>20</v>
      </c>
      <c r="O64" s="27" t="s">
        <v>27</v>
      </c>
      <c r="P64" s="22"/>
      <c r="Q64" s="22"/>
      <c r="R64" s="22"/>
      <c r="S64" s="22"/>
      <c r="T64" s="2" t="str">
        <f>VLOOKUP(H64,[2]废止表!E40:F297,2,0)</f>
        <v>裂隙灯下眼底检查</v>
      </c>
      <c r="U64" s="2" t="b">
        <f t="shared" si="0"/>
        <v>1</v>
      </c>
      <c r="V64" s="2" t="str">
        <f>VLOOKUP(H64,'[1]映射关系 '!$J$5:$K$416,2,0)</f>
        <v>裂隙灯下眼底检查</v>
      </c>
      <c r="W64" s="2" t="b">
        <f t="shared" si="1"/>
        <v>1</v>
      </c>
    </row>
    <row r="65" ht="40.5" spans="1:23">
      <c r="A65" s="22"/>
      <c r="B65" s="22"/>
      <c r="C65" s="22"/>
      <c r="D65" s="22"/>
      <c r="E65" s="22"/>
      <c r="F65" s="22"/>
      <c r="G65" s="18"/>
      <c r="H65" s="24">
        <v>310300056</v>
      </c>
      <c r="I65" s="41" t="s">
        <v>246</v>
      </c>
      <c r="J65" s="41" t="s">
        <v>247</v>
      </c>
      <c r="K65" s="42"/>
      <c r="L65" s="41" t="s">
        <v>23</v>
      </c>
      <c r="M65" s="24"/>
      <c r="N65" s="43">
        <v>10</v>
      </c>
      <c r="O65" s="27" t="s">
        <v>27</v>
      </c>
      <c r="P65" s="22"/>
      <c r="Q65" s="22"/>
      <c r="R65" s="22"/>
      <c r="S65" s="22"/>
      <c r="T65" s="2" t="str">
        <f>VLOOKUP(H65,[2]废止表!E41:F298,2,0)</f>
        <v>眼底检查</v>
      </c>
      <c r="U65" s="2" t="b">
        <f t="shared" si="0"/>
        <v>1</v>
      </c>
      <c r="V65" s="2" t="str">
        <f>VLOOKUP(H65,'[1]映射关系 '!$J$5:$K$416,2,0)</f>
        <v>眼底检查</v>
      </c>
      <c r="W65" s="2" t="b">
        <f t="shared" si="1"/>
        <v>1</v>
      </c>
    </row>
    <row r="66" ht="67.5" spans="1:23">
      <c r="A66" s="25"/>
      <c r="B66" s="25"/>
      <c r="C66" s="25"/>
      <c r="D66" s="25"/>
      <c r="E66" s="25"/>
      <c r="F66" s="25"/>
      <c r="G66" s="18"/>
      <c r="H66" s="24">
        <v>310300058</v>
      </c>
      <c r="I66" s="41" t="s">
        <v>248</v>
      </c>
      <c r="J66" s="41" t="s">
        <v>249</v>
      </c>
      <c r="K66" s="42"/>
      <c r="L66" s="41" t="s">
        <v>23</v>
      </c>
      <c r="M66" s="24"/>
      <c r="N66" s="43">
        <v>15</v>
      </c>
      <c r="O66" s="27" t="s">
        <v>17</v>
      </c>
      <c r="P66" s="25"/>
      <c r="Q66" s="25"/>
      <c r="R66" s="25"/>
      <c r="S66" s="25"/>
      <c r="T66" s="2" t="str">
        <f>VLOOKUP(H66,[2]废止表!E52:F299,2,0)</f>
        <v>视网膜裂孔定位检查</v>
      </c>
      <c r="U66" s="2" t="b">
        <f t="shared" si="0"/>
        <v>1</v>
      </c>
      <c r="V66" s="2" t="str">
        <f>VLOOKUP(H66,'[1]映射关系 '!$J$5:$K$416,2,0)</f>
        <v>视网膜裂孔定位检查</v>
      </c>
      <c r="W66" s="2" t="b">
        <f t="shared" si="1"/>
        <v>1</v>
      </c>
    </row>
    <row r="67" ht="67.5" spans="1:23">
      <c r="A67" s="27">
        <v>22</v>
      </c>
      <c r="B67" s="137" t="s">
        <v>250</v>
      </c>
      <c r="C67" s="33" t="s">
        <v>251</v>
      </c>
      <c r="D67" s="28" t="s">
        <v>252</v>
      </c>
      <c r="E67" s="28" t="s">
        <v>253</v>
      </c>
      <c r="F67" s="16" t="s">
        <v>23</v>
      </c>
      <c r="G67" s="28"/>
      <c r="H67" s="24">
        <v>310300054</v>
      </c>
      <c r="I67" s="41" t="s">
        <v>254</v>
      </c>
      <c r="J67" s="41" t="s">
        <v>255</v>
      </c>
      <c r="K67" s="42"/>
      <c r="L67" s="41" t="s">
        <v>23</v>
      </c>
      <c r="M67" s="24"/>
      <c r="N67" s="43">
        <v>150</v>
      </c>
      <c r="O67" s="27" t="s">
        <v>27</v>
      </c>
      <c r="P67" s="33" t="s">
        <v>256</v>
      </c>
      <c r="Q67" s="33" t="s">
        <v>257</v>
      </c>
      <c r="R67" s="45"/>
      <c r="S67" s="45"/>
      <c r="T67" s="2" t="str">
        <f>VLOOKUP(H67,[2]废止表!E43:F300,2,0)</f>
        <v>眼底血管造影</v>
      </c>
      <c r="U67" s="2" t="b">
        <f t="shared" si="0"/>
        <v>1</v>
      </c>
      <c r="V67" s="2" t="str">
        <f>VLOOKUP(H67,'[1]映射关系 '!$J$5:$K$416,2,0)</f>
        <v>眼底血管造影</v>
      </c>
      <c r="W67" s="2" t="b">
        <f t="shared" si="1"/>
        <v>1</v>
      </c>
    </row>
    <row r="68" ht="28.5" spans="1:23">
      <c r="A68" s="27"/>
      <c r="B68" s="34"/>
      <c r="C68" s="34"/>
      <c r="D68" s="28"/>
      <c r="E68" s="28"/>
      <c r="F68" s="16"/>
      <c r="G68" s="28"/>
      <c r="H68" s="24">
        <v>310300061</v>
      </c>
      <c r="I68" s="41" t="s">
        <v>258</v>
      </c>
      <c r="J68" s="41"/>
      <c r="K68" s="42"/>
      <c r="L68" s="41" t="s">
        <v>23</v>
      </c>
      <c r="M68" s="24"/>
      <c r="N68" s="48" t="s">
        <v>143</v>
      </c>
      <c r="O68" s="27" t="s">
        <v>27</v>
      </c>
      <c r="P68" s="34"/>
      <c r="Q68" s="34"/>
      <c r="R68" s="45"/>
      <c r="S68" s="45"/>
      <c r="T68" s="2" t="str">
        <f>VLOOKUP(H68,[2]废止表!E54:F301,2,0)</f>
        <v>视网膜动脉压测定</v>
      </c>
      <c r="U68" s="2" t="b">
        <f t="shared" si="0"/>
        <v>1</v>
      </c>
      <c r="V68" s="2" t="str">
        <f>VLOOKUP(H68,'[1]映射关系 '!$J$5:$K$416,2,0)</f>
        <v>视网膜动脉压测定</v>
      </c>
      <c r="W68" s="2" t="b">
        <f t="shared" si="1"/>
        <v>1</v>
      </c>
    </row>
    <row r="69" ht="71.25" spans="1:23">
      <c r="A69" s="27"/>
      <c r="B69" s="134" t="s">
        <v>259</v>
      </c>
      <c r="C69" s="16" t="s">
        <v>260</v>
      </c>
      <c r="D69" s="28"/>
      <c r="E69" s="28"/>
      <c r="F69" s="16"/>
      <c r="G69" s="28"/>
      <c r="H69" s="29"/>
      <c r="I69" s="27"/>
      <c r="J69" s="27"/>
      <c r="K69" s="27"/>
      <c r="L69" s="27"/>
      <c r="M69" s="27"/>
      <c r="N69" s="27"/>
      <c r="O69" s="27"/>
      <c r="P69" s="45"/>
      <c r="Q69" s="45"/>
      <c r="R69" s="45"/>
      <c r="S69" s="45"/>
      <c r="T69" s="2" t="e">
        <f>VLOOKUP(H69,[2]废止表!E55:F302,2,0)</f>
        <v>#N/A</v>
      </c>
      <c r="U69" s="2" t="e">
        <f t="shared" si="0"/>
        <v>#N/A</v>
      </c>
      <c r="V69" s="2" t="e">
        <f>VLOOKUP(H69,'[1]映射关系 '!$J$5:$K$416,2,0)</f>
        <v>#N/A</v>
      </c>
      <c r="W69" s="2" t="e">
        <f t="shared" si="1"/>
        <v>#N/A</v>
      </c>
    </row>
    <row r="70" ht="67.5" spans="1:23">
      <c r="A70" s="20">
        <v>23</v>
      </c>
      <c r="B70" s="135" t="s">
        <v>261</v>
      </c>
      <c r="C70" s="20" t="s">
        <v>262</v>
      </c>
      <c r="D70" s="20" t="s">
        <v>263</v>
      </c>
      <c r="E70" s="20" t="s">
        <v>264</v>
      </c>
      <c r="F70" s="20" t="s">
        <v>72</v>
      </c>
      <c r="G70" s="30" t="s">
        <v>265</v>
      </c>
      <c r="H70" s="17">
        <v>310300065</v>
      </c>
      <c r="I70" s="41" t="s">
        <v>266</v>
      </c>
      <c r="J70" s="41" t="s">
        <v>267</v>
      </c>
      <c r="K70" s="42"/>
      <c r="L70" s="41" t="s">
        <v>23</v>
      </c>
      <c r="M70" s="24" t="s">
        <v>268</v>
      </c>
      <c r="N70" s="43">
        <v>100</v>
      </c>
      <c r="O70" s="27" t="s">
        <v>27</v>
      </c>
      <c r="P70" s="20" t="s">
        <v>269</v>
      </c>
      <c r="Q70" s="20" t="s">
        <v>270</v>
      </c>
      <c r="R70" s="20"/>
      <c r="S70" s="20"/>
      <c r="T70" s="2" t="str">
        <f>VLOOKUP(H70,[2]废止表!E56:F303,2,0)</f>
        <v>视网膜电流图(ERG)</v>
      </c>
      <c r="U70" s="2" t="b">
        <f t="shared" si="0"/>
        <v>1</v>
      </c>
      <c r="V70" s="2" t="str">
        <f>VLOOKUP(H70,'[1]映射关系 '!$J$5:$K$416,2,0)</f>
        <v>视网膜电流图(ERG)</v>
      </c>
      <c r="W70" s="2" t="b">
        <f t="shared" si="1"/>
        <v>1</v>
      </c>
    </row>
    <row r="71" ht="28.5" spans="1:23">
      <c r="A71" s="22"/>
      <c r="B71" s="22"/>
      <c r="C71" s="22"/>
      <c r="D71" s="22"/>
      <c r="E71" s="22"/>
      <c r="F71" s="22"/>
      <c r="G71" s="31"/>
      <c r="H71" s="24">
        <v>310300067</v>
      </c>
      <c r="I71" s="41" t="s">
        <v>271</v>
      </c>
      <c r="J71" s="41" t="s">
        <v>272</v>
      </c>
      <c r="K71" s="42"/>
      <c r="L71" s="41" t="s">
        <v>23</v>
      </c>
      <c r="M71" s="24"/>
      <c r="N71" s="43">
        <v>50</v>
      </c>
      <c r="O71" s="27" t="s">
        <v>27</v>
      </c>
      <c r="P71" s="22"/>
      <c r="Q71" s="22"/>
      <c r="R71" s="22"/>
      <c r="S71" s="22"/>
      <c r="T71" s="2" t="str">
        <f>VLOOKUP(H71,[2]废止表!E57:F304,2,0)</f>
        <v>眼电图(EOG)</v>
      </c>
      <c r="U71" s="2" t="b">
        <f t="shared" ref="U71:U134" si="2">I71=T71</f>
        <v>1</v>
      </c>
      <c r="V71" s="2" t="str">
        <f>VLOOKUP(H71,'[1]映射关系 '!$J$5:$K$416,2,0)</f>
        <v>眼电图(EOG)</v>
      </c>
      <c r="W71" s="2" t="b">
        <f t="shared" ref="W71:W134" si="3">I71=V71</f>
        <v>1</v>
      </c>
    </row>
    <row r="72" ht="67.5" spans="1:23">
      <c r="A72" s="25"/>
      <c r="B72" s="25"/>
      <c r="C72" s="25"/>
      <c r="D72" s="25"/>
      <c r="E72" s="25"/>
      <c r="F72" s="25"/>
      <c r="G72" s="32"/>
      <c r="H72" s="24">
        <v>310300068</v>
      </c>
      <c r="I72" s="41" t="s">
        <v>273</v>
      </c>
      <c r="J72" s="41" t="s">
        <v>274</v>
      </c>
      <c r="K72" s="42"/>
      <c r="L72" s="41" t="s">
        <v>23</v>
      </c>
      <c r="M72" s="24" t="s">
        <v>275</v>
      </c>
      <c r="N72" s="43">
        <v>80</v>
      </c>
      <c r="O72" s="27" t="s">
        <v>27</v>
      </c>
      <c r="P72" s="25"/>
      <c r="Q72" s="25"/>
      <c r="R72" s="25"/>
      <c r="S72" s="25"/>
      <c r="T72" s="2" t="str">
        <f>VLOOKUP(H72,[2]废止表!E58:F305,2,0)</f>
        <v>视诱发电位(VEP)</v>
      </c>
      <c r="U72" s="2" t="b">
        <f t="shared" si="2"/>
        <v>1</v>
      </c>
      <c r="V72" s="2" t="str">
        <f>VLOOKUP(H72,'[1]映射关系 '!$J$5:$K$416,2,0)</f>
        <v>视诱发电位(VEP)</v>
      </c>
      <c r="W72" s="2" t="b">
        <f t="shared" si="3"/>
        <v>1</v>
      </c>
    </row>
    <row r="73" ht="84" spans="1:23">
      <c r="A73" s="27">
        <v>24</v>
      </c>
      <c r="B73" s="134" t="s">
        <v>276</v>
      </c>
      <c r="C73" s="16" t="s">
        <v>277</v>
      </c>
      <c r="D73" s="17" t="s">
        <v>278</v>
      </c>
      <c r="E73" s="18" t="s">
        <v>279</v>
      </c>
      <c r="F73" s="16" t="s">
        <v>23</v>
      </c>
      <c r="G73" s="24">
        <v>310300030</v>
      </c>
      <c r="H73" s="24">
        <v>310300030</v>
      </c>
      <c r="I73" s="41" t="s">
        <v>280</v>
      </c>
      <c r="J73" s="41" t="s">
        <v>281</v>
      </c>
      <c r="K73" s="42"/>
      <c r="L73" s="41" t="s">
        <v>23</v>
      </c>
      <c r="M73" s="24"/>
      <c r="N73" s="43">
        <v>8</v>
      </c>
      <c r="O73" s="27" t="s">
        <v>27</v>
      </c>
      <c r="P73" s="45" t="s">
        <v>282</v>
      </c>
      <c r="Q73" s="45" t="s">
        <v>283</v>
      </c>
      <c r="R73" s="45"/>
      <c r="S73" s="45"/>
      <c r="T73" s="2" t="str">
        <f>VLOOKUP(H73,[2]废止表!E29:F306,2,0)</f>
        <v>眼球突出度测量</v>
      </c>
      <c r="U73" s="2" t="b">
        <f t="shared" si="2"/>
        <v>1</v>
      </c>
      <c r="V73" s="2" t="str">
        <f>VLOOKUP(H73,'[1]映射关系 '!$J$5:$K$416,2,0)</f>
        <v>眼球突出度测量</v>
      </c>
      <c r="W73" s="2" t="b">
        <f t="shared" si="3"/>
        <v>1</v>
      </c>
    </row>
    <row r="74" ht="40.5" spans="1:23">
      <c r="A74" s="27">
        <v>25</v>
      </c>
      <c r="B74" s="137" t="s">
        <v>284</v>
      </c>
      <c r="C74" s="33" t="s">
        <v>285</v>
      </c>
      <c r="D74" s="28" t="s">
        <v>286</v>
      </c>
      <c r="E74" s="28" t="s">
        <v>287</v>
      </c>
      <c r="F74" s="16" t="s">
        <v>23</v>
      </c>
      <c r="G74" s="28"/>
      <c r="H74" s="24">
        <v>310300069</v>
      </c>
      <c r="I74" s="41" t="s">
        <v>288</v>
      </c>
      <c r="J74" s="41" t="s">
        <v>289</v>
      </c>
      <c r="K74" s="42"/>
      <c r="L74" s="41" t="s">
        <v>23</v>
      </c>
      <c r="M74" s="24"/>
      <c r="N74" s="43">
        <v>10</v>
      </c>
      <c r="O74" s="27" t="s">
        <v>27</v>
      </c>
      <c r="P74" s="45" t="s">
        <v>290</v>
      </c>
      <c r="Q74" s="45" t="s">
        <v>291</v>
      </c>
      <c r="R74" s="45"/>
      <c r="S74" s="45"/>
      <c r="T74" s="2" t="str">
        <f>VLOOKUP(H74,[2]废止表!E60:F307,2,0)</f>
        <v>眼外肌功能检查</v>
      </c>
      <c r="U74" s="2" t="b">
        <f t="shared" si="2"/>
        <v>1</v>
      </c>
      <c r="V74" s="2" t="str">
        <f>VLOOKUP(H74,'[1]映射关系 '!$J$5:$K$416,2,0)</f>
        <v>眼外肌功能检查</v>
      </c>
      <c r="W74" s="2" t="b">
        <f t="shared" si="3"/>
        <v>1</v>
      </c>
    </row>
    <row r="75" ht="28.5" spans="1:23">
      <c r="A75" s="27"/>
      <c r="B75" s="34"/>
      <c r="C75" s="34"/>
      <c r="D75" s="28"/>
      <c r="E75" s="28"/>
      <c r="F75" s="16"/>
      <c r="G75" s="28"/>
      <c r="H75" s="24">
        <v>310300070</v>
      </c>
      <c r="I75" s="41" t="s">
        <v>292</v>
      </c>
      <c r="J75" s="41"/>
      <c r="K75" s="42"/>
      <c r="L75" s="41" t="s">
        <v>23</v>
      </c>
      <c r="M75" s="24"/>
      <c r="N75" s="43">
        <v>7</v>
      </c>
      <c r="O75" s="27" t="s">
        <v>27</v>
      </c>
      <c r="P75" s="45"/>
      <c r="Q75" s="45"/>
      <c r="R75" s="45"/>
      <c r="S75" s="45"/>
      <c r="T75" s="2" t="str">
        <f>VLOOKUP(H75,[2]废止表!E61:F308,2,0)</f>
        <v>眼肌力检查</v>
      </c>
      <c r="U75" s="2" t="b">
        <f t="shared" si="2"/>
        <v>1</v>
      </c>
      <c r="V75" s="2" t="str">
        <f>VLOOKUP(H75,'[1]映射关系 '!$J$5:$K$416,2,0)</f>
        <v>眼肌力检查</v>
      </c>
      <c r="W75" s="2" t="b">
        <f t="shared" si="3"/>
        <v>1</v>
      </c>
    </row>
    <row r="76" ht="57" spans="1:23">
      <c r="A76" s="27"/>
      <c r="B76" s="134" t="s">
        <v>293</v>
      </c>
      <c r="C76" s="16" t="s">
        <v>294</v>
      </c>
      <c r="D76" s="28"/>
      <c r="E76" s="28"/>
      <c r="F76" s="16"/>
      <c r="G76" s="28"/>
      <c r="H76" s="29"/>
      <c r="I76" s="27"/>
      <c r="J76" s="27"/>
      <c r="K76" s="27"/>
      <c r="L76" s="27"/>
      <c r="M76" s="27"/>
      <c r="N76" s="27"/>
      <c r="O76" s="27"/>
      <c r="P76" s="45"/>
      <c r="Q76" s="45"/>
      <c r="R76" s="45"/>
      <c r="S76" s="45"/>
      <c r="T76" s="2" t="e">
        <f>VLOOKUP(H76,[2]废止表!E62:F309,2,0)</f>
        <v>#N/A</v>
      </c>
      <c r="U76" s="2" t="e">
        <f t="shared" si="2"/>
        <v>#N/A</v>
      </c>
      <c r="V76" s="2" t="e">
        <f>VLOOKUP(H76,'[1]映射关系 '!$J$5:$K$416,2,0)</f>
        <v>#N/A</v>
      </c>
      <c r="W76" s="2" t="e">
        <f t="shared" si="3"/>
        <v>#N/A</v>
      </c>
    </row>
    <row r="77" ht="84" spans="1:23">
      <c r="A77" s="27">
        <v>26</v>
      </c>
      <c r="B77" s="134" t="s">
        <v>295</v>
      </c>
      <c r="C77" s="16" t="s">
        <v>296</v>
      </c>
      <c r="D77" s="17" t="s">
        <v>297</v>
      </c>
      <c r="E77" s="18" t="s">
        <v>298</v>
      </c>
      <c r="F77" s="16" t="s">
        <v>72</v>
      </c>
      <c r="G77" s="18"/>
      <c r="H77" s="24">
        <v>310300026</v>
      </c>
      <c r="I77" s="41" t="s">
        <v>299</v>
      </c>
      <c r="J77" s="41"/>
      <c r="K77" s="42"/>
      <c r="L77" s="41" t="s">
        <v>23</v>
      </c>
      <c r="M77" s="24"/>
      <c r="N77" s="43">
        <v>10</v>
      </c>
      <c r="O77" s="27" t="s">
        <v>27</v>
      </c>
      <c r="P77" s="45" t="s">
        <v>300</v>
      </c>
      <c r="Q77" s="45" t="s">
        <v>301</v>
      </c>
      <c r="R77" s="45"/>
      <c r="S77" s="45"/>
      <c r="T77" s="2" t="str">
        <f>VLOOKUP(H77,[2]废止表!E1:F310,2,0)</f>
        <v>眼象差检查</v>
      </c>
      <c r="U77" s="2" t="b">
        <f t="shared" si="2"/>
        <v>1</v>
      </c>
      <c r="V77" s="2" t="str">
        <f>VLOOKUP(H77,'[1]映射关系 '!$J$5:$K$416,2,0)</f>
        <v>眼象差检查</v>
      </c>
      <c r="W77" s="2" t="b">
        <f t="shared" si="3"/>
        <v>1</v>
      </c>
    </row>
    <row r="78" s="2" customFormat="1" ht="128.25" spans="1:23">
      <c r="A78" s="20">
        <v>27</v>
      </c>
      <c r="B78" s="135" t="s">
        <v>302</v>
      </c>
      <c r="C78" s="20" t="s">
        <v>303</v>
      </c>
      <c r="D78" s="20" t="s">
        <v>304</v>
      </c>
      <c r="E78" s="20" t="s">
        <v>305</v>
      </c>
      <c r="F78" s="20" t="s">
        <v>72</v>
      </c>
      <c r="G78" s="20"/>
      <c r="H78" s="24">
        <v>310300045</v>
      </c>
      <c r="I78" s="41" t="s">
        <v>306</v>
      </c>
      <c r="J78" s="41"/>
      <c r="K78" s="42"/>
      <c r="L78" s="41" t="s">
        <v>23</v>
      </c>
      <c r="M78" s="24"/>
      <c r="N78" s="43">
        <v>20</v>
      </c>
      <c r="O78" s="27" t="s">
        <v>17</v>
      </c>
      <c r="P78" s="20" t="s">
        <v>307</v>
      </c>
      <c r="Q78" s="20" t="s">
        <v>308</v>
      </c>
      <c r="R78" s="20" t="s">
        <v>309</v>
      </c>
      <c r="S78" s="20" t="s">
        <v>310</v>
      </c>
      <c r="T78" s="2" t="str">
        <f>VLOOKUP(H78,[2]废止表!E2:F311,2,0)</f>
        <v>人工晶体度数测量</v>
      </c>
      <c r="U78" s="2" t="b">
        <f t="shared" si="2"/>
        <v>1</v>
      </c>
      <c r="V78" s="2" t="str">
        <f>VLOOKUP(H78,'[1]映射关系 '!$J$5:$K$416,2,0)</f>
        <v>人工晶体度数测量</v>
      </c>
      <c r="W78" s="2" t="b">
        <f t="shared" si="3"/>
        <v>1</v>
      </c>
    </row>
    <row r="79" ht="85.5" spans="1:23">
      <c r="A79" s="27">
        <v>28</v>
      </c>
      <c r="B79" s="134" t="s">
        <v>311</v>
      </c>
      <c r="C79" s="16" t="s">
        <v>312</v>
      </c>
      <c r="D79" s="18" t="s">
        <v>313</v>
      </c>
      <c r="E79" s="18" t="s">
        <v>314</v>
      </c>
      <c r="F79" s="16" t="s">
        <v>23</v>
      </c>
      <c r="G79" s="51"/>
      <c r="H79" s="24">
        <v>310401021</v>
      </c>
      <c r="I79" s="41" t="s">
        <v>315</v>
      </c>
      <c r="J79" s="41" t="s">
        <v>316</v>
      </c>
      <c r="K79" s="42"/>
      <c r="L79" s="41" t="s">
        <v>23</v>
      </c>
      <c r="M79" s="24"/>
      <c r="N79" s="43">
        <v>100</v>
      </c>
      <c r="O79" s="27" t="s">
        <v>27</v>
      </c>
      <c r="P79" s="63" t="s">
        <v>317</v>
      </c>
      <c r="Q79" s="77" t="s">
        <v>318</v>
      </c>
      <c r="R79" s="45"/>
      <c r="S79" s="45"/>
      <c r="T79" s="2" t="str">
        <f>VLOOKUP(H79,[2]废止表!E65:F312,2,0)</f>
        <v>眼震电图</v>
      </c>
      <c r="U79" s="2" t="b">
        <f t="shared" si="2"/>
        <v>1</v>
      </c>
      <c r="V79" s="2" t="str">
        <f>VLOOKUP(H79,'[1]映射关系 '!$J$5:$K$416,2,0)</f>
        <v>眼震电图</v>
      </c>
      <c r="W79" s="2" t="b">
        <f t="shared" si="3"/>
        <v>1</v>
      </c>
    </row>
    <row r="80" ht="31.5" spans="1:23">
      <c r="A80" s="27">
        <v>29</v>
      </c>
      <c r="B80" s="134" t="s">
        <v>319</v>
      </c>
      <c r="C80" s="16" t="s">
        <v>320</v>
      </c>
      <c r="D80" s="28" t="s">
        <v>321</v>
      </c>
      <c r="E80" s="28" t="s">
        <v>322</v>
      </c>
      <c r="F80" s="16" t="s">
        <v>23</v>
      </c>
      <c r="G80" s="28"/>
      <c r="H80" s="24">
        <v>310300011</v>
      </c>
      <c r="I80" s="41" t="s">
        <v>323</v>
      </c>
      <c r="J80" s="41" t="s">
        <v>324</v>
      </c>
      <c r="K80" s="42"/>
      <c r="L80" s="41" t="s">
        <v>23</v>
      </c>
      <c r="M80" s="24"/>
      <c r="N80" s="43">
        <v>5</v>
      </c>
      <c r="O80" s="27" t="s">
        <v>27</v>
      </c>
      <c r="P80" s="45" t="s">
        <v>325</v>
      </c>
      <c r="Q80" s="45" t="s">
        <v>323</v>
      </c>
      <c r="R80" s="45"/>
      <c r="S80" s="45"/>
      <c r="T80" s="2" t="str">
        <f>VLOOKUP(H80,[2]废止表!E4:F313,2,0)</f>
        <v>代偿头位测定</v>
      </c>
      <c r="U80" s="2" t="b">
        <f t="shared" si="2"/>
        <v>1</v>
      </c>
      <c r="V80" s="2" t="str">
        <f>VLOOKUP(H80,'[1]映射关系 '!$J$5:$K$416,2,0)</f>
        <v>代偿头位测定</v>
      </c>
      <c r="W80" s="2" t="b">
        <f t="shared" si="3"/>
        <v>1</v>
      </c>
    </row>
    <row r="81" ht="57" spans="1:23">
      <c r="A81" s="27"/>
      <c r="B81" s="134" t="s">
        <v>326</v>
      </c>
      <c r="C81" s="16" t="s">
        <v>327</v>
      </c>
      <c r="D81" s="28"/>
      <c r="E81" s="28"/>
      <c r="F81" s="16"/>
      <c r="G81" s="28"/>
      <c r="H81" s="29"/>
      <c r="I81" s="27"/>
      <c r="J81" s="27"/>
      <c r="K81" s="27"/>
      <c r="L81" s="27"/>
      <c r="M81" s="27"/>
      <c r="N81" s="27"/>
      <c r="O81" s="27"/>
      <c r="P81" s="45"/>
      <c r="Q81" s="45"/>
      <c r="R81" s="50"/>
      <c r="S81" s="50"/>
      <c r="T81" s="2" t="e">
        <f>VLOOKUP(H81,[2]废止表!E67:F314,2,0)</f>
        <v>#N/A</v>
      </c>
      <c r="U81" s="2" t="e">
        <f t="shared" si="2"/>
        <v>#N/A</v>
      </c>
      <c r="V81" s="2" t="e">
        <f>VLOOKUP(H81,'[1]映射关系 '!$J$5:$K$416,2,0)</f>
        <v>#N/A</v>
      </c>
      <c r="W81" s="2" t="e">
        <f t="shared" si="3"/>
        <v>#N/A</v>
      </c>
    </row>
    <row r="82" ht="128.25" spans="1:23">
      <c r="A82" s="20">
        <v>30</v>
      </c>
      <c r="B82" s="135" t="s">
        <v>328</v>
      </c>
      <c r="C82" s="20" t="s">
        <v>329</v>
      </c>
      <c r="D82" s="20" t="s">
        <v>330</v>
      </c>
      <c r="E82" s="20" t="s">
        <v>331</v>
      </c>
      <c r="F82" s="20" t="s">
        <v>72</v>
      </c>
      <c r="G82" s="20"/>
      <c r="H82" s="24">
        <v>310300050</v>
      </c>
      <c r="I82" s="41" t="s">
        <v>332</v>
      </c>
      <c r="J82" s="41"/>
      <c r="K82" s="42"/>
      <c r="L82" s="41" t="s">
        <v>23</v>
      </c>
      <c r="M82" s="24"/>
      <c r="N82" s="43">
        <v>10</v>
      </c>
      <c r="O82" s="27" t="s">
        <v>27</v>
      </c>
      <c r="P82" s="20" t="s">
        <v>333</v>
      </c>
      <c r="Q82" s="20" t="s">
        <v>334</v>
      </c>
      <c r="R82" s="45"/>
      <c r="S82" s="45"/>
      <c r="T82" s="2" t="str">
        <f>VLOOKUP(H82,[2]废止表!E38:F315,2,0)</f>
        <v>裂隙灯下房角镜检查</v>
      </c>
      <c r="U82" s="2" t="b">
        <f t="shared" si="2"/>
        <v>1</v>
      </c>
      <c r="V82" s="2" t="str">
        <f>VLOOKUP(H82,'[1]映射关系 '!$J$5:$K$416,2,0)</f>
        <v>裂隙灯下房角镜检查</v>
      </c>
      <c r="W82" s="2" t="b">
        <f t="shared" si="3"/>
        <v>1</v>
      </c>
    </row>
    <row r="83" ht="84" spans="1:23">
      <c r="A83" s="20">
        <v>31</v>
      </c>
      <c r="B83" s="135" t="s">
        <v>335</v>
      </c>
      <c r="C83" s="20" t="s">
        <v>336</v>
      </c>
      <c r="D83" s="20" t="s">
        <v>337</v>
      </c>
      <c r="E83" s="21" t="s">
        <v>338</v>
      </c>
      <c r="F83" s="20" t="s">
        <v>23</v>
      </c>
      <c r="G83" s="20"/>
      <c r="H83" s="24">
        <v>310300048</v>
      </c>
      <c r="I83" s="41" t="s">
        <v>339</v>
      </c>
      <c r="J83" s="41"/>
      <c r="K83" s="42"/>
      <c r="L83" s="41" t="s">
        <v>23</v>
      </c>
      <c r="M83" s="24"/>
      <c r="N83" s="43">
        <v>5</v>
      </c>
      <c r="O83" s="27" t="s">
        <v>27</v>
      </c>
      <c r="P83" s="20" t="s">
        <v>340</v>
      </c>
      <c r="Q83" s="20" t="s">
        <v>339</v>
      </c>
      <c r="R83" s="45"/>
      <c r="S83" s="45"/>
      <c r="T83" s="2" t="str">
        <f>VLOOKUP(H83,[2]废止表!E39:F316,2,0)</f>
        <v>裂隙灯检查</v>
      </c>
      <c r="U83" s="2" t="b">
        <f t="shared" si="2"/>
        <v>1</v>
      </c>
      <c r="V83" s="2" t="str">
        <f>VLOOKUP(H83,'[1]映射关系 '!$J$5:$K$416,2,0)</f>
        <v>裂隙灯检查</v>
      </c>
      <c r="W83" s="2" t="b">
        <f t="shared" si="3"/>
        <v>1</v>
      </c>
    </row>
    <row r="84" ht="96" spans="1:23">
      <c r="A84" s="27">
        <v>32</v>
      </c>
      <c r="B84" s="134" t="s">
        <v>341</v>
      </c>
      <c r="C84" s="16" t="s">
        <v>342</v>
      </c>
      <c r="D84" s="17" t="s">
        <v>343</v>
      </c>
      <c r="E84" s="18" t="s">
        <v>344</v>
      </c>
      <c r="F84" s="16" t="s">
        <v>72</v>
      </c>
      <c r="G84" s="18"/>
      <c r="H84" s="24">
        <v>310300063</v>
      </c>
      <c r="I84" s="41" t="s">
        <v>345</v>
      </c>
      <c r="J84" s="41"/>
      <c r="K84" s="42"/>
      <c r="L84" s="41" t="s">
        <v>23</v>
      </c>
      <c r="M84" s="24"/>
      <c r="N84" s="27"/>
      <c r="O84" s="27" t="s">
        <v>27</v>
      </c>
      <c r="P84" s="45" t="s">
        <v>346</v>
      </c>
      <c r="Q84" s="45" t="s">
        <v>347</v>
      </c>
      <c r="R84" s="45"/>
      <c r="S84" s="45"/>
      <c r="T84" s="2" t="str">
        <f>VLOOKUP(H84,[2]废止表!E40:F317,2,0)</f>
        <v>超声生物显微镜检查(UBM)</v>
      </c>
      <c r="U84" s="2" t="b">
        <f t="shared" si="2"/>
        <v>1</v>
      </c>
      <c r="V84" s="2" t="str">
        <f>VLOOKUP(H84,'[1]映射关系 '!$J$5:$K$416,2,0)</f>
        <v>超声生物显微镜检查(UBM)</v>
      </c>
      <c r="W84" s="2" t="b">
        <f t="shared" si="3"/>
        <v>1</v>
      </c>
    </row>
    <row r="85" ht="57" spans="1:23">
      <c r="A85" s="20">
        <v>33</v>
      </c>
      <c r="B85" s="135" t="s">
        <v>348</v>
      </c>
      <c r="C85" s="20" t="s">
        <v>349</v>
      </c>
      <c r="D85" s="20" t="s">
        <v>350</v>
      </c>
      <c r="E85" s="20" t="s">
        <v>150</v>
      </c>
      <c r="F85" s="20" t="s">
        <v>72</v>
      </c>
      <c r="G85" s="20" t="s">
        <v>351</v>
      </c>
      <c r="H85" s="24">
        <v>310300059</v>
      </c>
      <c r="I85" s="41" t="s">
        <v>352</v>
      </c>
      <c r="J85" s="41"/>
      <c r="K85" s="42"/>
      <c r="L85" s="41" t="s">
        <v>23</v>
      </c>
      <c r="M85" s="24"/>
      <c r="N85" s="43">
        <v>150</v>
      </c>
      <c r="O85" s="27" t="s">
        <v>27</v>
      </c>
      <c r="P85" s="20" t="s">
        <v>353</v>
      </c>
      <c r="Q85" s="30" t="s">
        <v>354</v>
      </c>
      <c r="R85" s="50"/>
      <c r="S85" s="50"/>
      <c r="T85" s="2" t="str">
        <f>VLOOKUP(H85,[2]废止表!E41:F318,2,0)</f>
        <v>海德堡视网膜厚度检查（HRT）</v>
      </c>
      <c r="U85" s="2" t="b">
        <f t="shared" si="2"/>
        <v>1</v>
      </c>
      <c r="V85" s="2" t="str">
        <f>VLOOKUP(H85,'[1]映射关系 '!$J$5:$K$416,2,0)</f>
        <v>海德堡视网膜厚度检查（HRT）</v>
      </c>
      <c r="W85" s="2" t="b">
        <f t="shared" si="3"/>
        <v>1</v>
      </c>
    </row>
    <row r="86" ht="28.5" spans="1:23">
      <c r="A86" s="22"/>
      <c r="B86" s="22"/>
      <c r="C86" s="22"/>
      <c r="D86" s="22"/>
      <c r="E86" s="22"/>
      <c r="F86" s="22"/>
      <c r="G86" s="22"/>
      <c r="H86" s="24">
        <v>310300060</v>
      </c>
      <c r="I86" s="41" t="s">
        <v>355</v>
      </c>
      <c r="J86" s="41"/>
      <c r="K86" s="42"/>
      <c r="L86" s="41" t="s">
        <v>23</v>
      </c>
      <c r="M86" s="24"/>
      <c r="N86" s="43">
        <v>80</v>
      </c>
      <c r="O86" s="27" t="s">
        <v>17</v>
      </c>
      <c r="P86" s="22"/>
      <c r="Q86" s="31"/>
      <c r="R86" s="50"/>
      <c r="S86" s="50"/>
      <c r="T86" s="2" t="str">
        <f>VLOOKUP(H86,[2]废止表!E42:F319,2,0)</f>
        <v>眼血流图</v>
      </c>
      <c r="U86" s="2" t="b">
        <f t="shared" si="2"/>
        <v>1</v>
      </c>
      <c r="V86" s="2" t="str">
        <f>VLOOKUP(H86,'[1]映射关系 '!$J$5:$K$416,2,0)</f>
        <v>眼血流图</v>
      </c>
      <c r="W86" s="2" t="b">
        <f t="shared" si="3"/>
        <v>1</v>
      </c>
    </row>
    <row r="87" ht="67.5" spans="1:23">
      <c r="A87" s="25"/>
      <c r="B87" s="25"/>
      <c r="C87" s="25"/>
      <c r="D87" s="25"/>
      <c r="E87" s="25"/>
      <c r="F87" s="25"/>
      <c r="G87" s="25"/>
      <c r="H87" s="24">
        <v>310300064</v>
      </c>
      <c r="I87" s="41" t="s">
        <v>356</v>
      </c>
      <c r="J87" s="41" t="s">
        <v>357</v>
      </c>
      <c r="K87" s="42"/>
      <c r="L87" s="41" t="s">
        <v>23</v>
      </c>
      <c r="M87" s="24" t="s">
        <v>358</v>
      </c>
      <c r="N87" s="43">
        <v>120</v>
      </c>
      <c r="O87" s="27" t="s">
        <v>27</v>
      </c>
      <c r="P87" s="25"/>
      <c r="Q87" s="32"/>
      <c r="R87" s="50"/>
      <c r="S87" s="50"/>
      <c r="T87" s="2" t="str">
        <f>VLOOKUP(H87,[2]废止表!E43:F320,2,0)</f>
        <v>光学相干断层成相(OCT)</v>
      </c>
      <c r="U87" s="2" t="b">
        <f t="shared" si="2"/>
        <v>1</v>
      </c>
      <c r="V87" s="2" t="str">
        <f>VLOOKUP(H87,'[1]映射关系 '!$J$5:$K$416,2,0)</f>
        <v>光学相干断层成相(OCT)</v>
      </c>
      <c r="W87" s="2" t="b">
        <f t="shared" si="3"/>
        <v>1</v>
      </c>
    </row>
    <row r="88" spans="1:23">
      <c r="A88" s="39" t="s">
        <v>359</v>
      </c>
      <c r="B88" s="39"/>
      <c r="C88" s="39"/>
      <c r="D88" s="52"/>
      <c r="E88" s="52"/>
      <c r="F88" s="53"/>
      <c r="G88" s="52"/>
      <c r="H88" s="54"/>
      <c r="I88" s="53"/>
      <c r="J88" s="53"/>
      <c r="K88" s="53"/>
      <c r="L88" s="53"/>
      <c r="M88" s="53"/>
      <c r="N88" s="53"/>
      <c r="O88" s="53"/>
      <c r="P88" s="53"/>
      <c r="Q88" s="53"/>
      <c r="R88" s="50"/>
      <c r="S88" s="50"/>
      <c r="T88" s="2" t="e">
        <f>VLOOKUP(H88,[2]废止表!E74:F321,2,0)</f>
        <v>#N/A</v>
      </c>
      <c r="U88" s="2" t="e">
        <f t="shared" si="2"/>
        <v>#N/A</v>
      </c>
      <c r="V88" s="2" t="e">
        <f>VLOOKUP(H88,'[1]映射关系 '!$J$5:$K$416,2,0)</f>
        <v>#N/A</v>
      </c>
      <c r="W88" s="2" t="e">
        <f t="shared" si="3"/>
        <v>#N/A</v>
      </c>
    </row>
    <row r="89" ht="57" spans="1:23">
      <c r="A89" s="27">
        <v>34</v>
      </c>
      <c r="B89" s="134" t="s">
        <v>360</v>
      </c>
      <c r="C89" s="16" t="s">
        <v>361</v>
      </c>
      <c r="D89" s="55" t="s">
        <v>362</v>
      </c>
      <c r="E89" s="55" t="s">
        <v>363</v>
      </c>
      <c r="F89" s="56" t="s">
        <v>72</v>
      </c>
      <c r="G89" s="55" t="s">
        <v>364</v>
      </c>
      <c r="H89" s="24">
        <v>310300094</v>
      </c>
      <c r="I89" s="41" t="s">
        <v>365</v>
      </c>
      <c r="J89" s="41"/>
      <c r="K89" s="42"/>
      <c r="L89" s="41" t="s">
        <v>152</v>
      </c>
      <c r="M89" s="24"/>
      <c r="N89" s="43">
        <v>11</v>
      </c>
      <c r="O89" s="27" t="s">
        <v>27</v>
      </c>
      <c r="P89" s="50" t="s">
        <v>366</v>
      </c>
      <c r="Q89" s="50" t="s">
        <v>367</v>
      </c>
      <c r="R89" s="50"/>
      <c r="S89" s="50"/>
      <c r="T89" s="2" t="str">
        <f>VLOOKUP(H89,[2]废止表!E75:F322,2,0)</f>
        <v>球结膜下注射</v>
      </c>
      <c r="U89" s="2" t="b">
        <f t="shared" si="2"/>
        <v>1</v>
      </c>
      <c r="V89" s="2" t="str">
        <f>VLOOKUP(H89,'[1]映射关系 '!$J$5:$K$416,2,0)</f>
        <v>球结膜下注射</v>
      </c>
      <c r="W89" s="2" t="b">
        <f t="shared" si="3"/>
        <v>1</v>
      </c>
    </row>
    <row r="90" ht="57" spans="1:23">
      <c r="A90" s="27"/>
      <c r="B90" s="134" t="s">
        <v>368</v>
      </c>
      <c r="C90" s="16" t="s">
        <v>369</v>
      </c>
      <c r="D90" s="55"/>
      <c r="E90" s="55"/>
      <c r="F90" s="56"/>
      <c r="G90" s="55"/>
      <c r="H90" s="29"/>
      <c r="I90" s="27"/>
      <c r="J90" s="27"/>
      <c r="K90" s="27"/>
      <c r="L90" s="27"/>
      <c r="M90" s="27"/>
      <c r="N90" s="27"/>
      <c r="O90" s="27"/>
      <c r="P90" s="50"/>
      <c r="Q90" s="50"/>
      <c r="R90" s="50"/>
      <c r="S90" s="50"/>
      <c r="T90" s="2" t="e">
        <f>VLOOKUP(H90,[2]废止表!E76:F323,2,0)</f>
        <v>#N/A</v>
      </c>
      <c r="U90" s="2" t="e">
        <f t="shared" si="2"/>
        <v>#N/A</v>
      </c>
      <c r="V90" s="2" t="e">
        <f>VLOOKUP(H90,'[1]映射关系 '!$J$5:$K$416,2,0)</f>
        <v>#N/A</v>
      </c>
      <c r="W90" s="2" t="e">
        <f t="shared" si="3"/>
        <v>#N/A</v>
      </c>
    </row>
    <row r="91" ht="28.5" spans="1:23">
      <c r="A91" s="27">
        <v>35</v>
      </c>
      <c r="B91" s="137" t="s">
        <v>370</v>
      </c>
      <c r="C91" s="57" t="s">
        <v>371</v>
      </c>
      <c r="D91" s="55" t="s">
        <v>372</v>
      </c>
      <c r="E91" s="55" t="s">
        <v>363</v>
      </c>
      <c r="F91" s="56" t="s">
        <v>72</v>
      </c>
      <c r="G91" s="55" t="s">
        <v>364</v>
      </c>
      <c r="H91" s="24">
        <v>310300095</v>
      </c>
      <c r="I91" s="41" t="s">
        <v>373</v>
      </c>
      <c r="J91" s="41" t="s">
        <v>374</v>
      </c>
      <c r="K91" s="42"/>
      <c r="L91" s="41" t="s">
        <v>152</v>
      </c>
      <c r="M91" s="24"/>
      <c r="N91" s="43">
        <v>26</v>
      </c>
      <c r="O91" s="27" t="s">
        <v>27</v>
      </c>
      <c r="P91" s="50" t="s">
        <v>375</v>
      </c>
      <c r="Q91" s="50" t="s">
        <v>376</v>
      </c>
      <c r="R91" s="50"/>
      <c r="S91" s="50"/>
      <c r="T91" s="2" t="str">
        <f>VLOOKUP(H91,[2]废止表!E77:F324,2,0)</f>
        <v>球后注射</v>
      </c>
      <c r="U91" s="2" t="b">
        <f t="shared" si="2"/>
        <v>1</v>
      </c>
      <c r="V91" s="2" t="str">
        <f>VLOOKUP(H91,'[1]映射关系 '!$J$5:$K$416,2,0)</f>
        <v>球后注射</v>
      </c>
      <c r="W91" s="2" t="b">
        <f t="shared" si="3"/>
        <v>1</v>
      </c>
    </row>
    <row r="92" ht="28.5" spans="1:23">
      <c r="A92" s="27"/>
      <c r="B92" s="34"/>
      <c r="C92" s="58"/>
      <c r="D92" s="55"/>
      <c r="E92" s="55"/>
      <c r="F92" s="56"/>
      <c r="G92" s="55"/>
      <c r="H92" s="24">
        <v>310300096</v>
      </c>
      <c r="I92" s="41" t="s">
        <v>377</v>
      </c>
      <c r="J92" s="41"/>
      <c r="K92" s="42"/>
      <c r="L92" s="41" t="s">
        <v>152</v>
      </c>
      <c r="M92" s="24"/>
      <c r="N92" s="43">
        <v>19</v>
      </c>
      <c r="O92" s="27" t="s">
        <v>378</v>
      </c>
      <c r="P92" s="50"/>
      <c r="Q92" s="50"/>
      <c r="R92" s="50"/>
      <c r="S92" s="50"/>
      <c r="T92" s="2" t="str">
        <f>VLOOKUP(H92,[2]废止表!E78:F325,2,0)</f>
        <v>眶上神经封闭</v>
      </c>
      <c r="U92" s="2" t="b">
        <f t="shared" si="2"/>
        <v>1</v>
      </c>
      <c r="V92" s="2" t="str">
        <f>VLOOKUP(H92,'[1]映射关系 '!$J$5:$K$416,2,0)</f>
        <v>眶上神经封闭</v>
      </c>
      <c r="W92" s="2" t="b">
        <f t="shared" si="3"/>
        <v>1</v>
      </c>
    </row>
    <row r="93" ht="57" spans="1:23">
      <c r="A93" s="27"/>
      <c r="B93" s="134" t="s">
        <v>379</v>
      </c>
      <c r="C93" s="16" t="s">
        <v>380</v>
      </c>
      <c r="D93" s="55"/>
      <c r="E93" s="55"/>
      <c r="F93" s="56"/>
      <c r="G93" s="55"/>
      <c r="H93" s="29"/>
      <c r="I93" s="27"/>
      <c r="J93" s="27"/>
      <c r="K93" s="27"/>
      <c r="L93" s="27"/>
      <c r="M93" s="27"/>
      <c r="N93" s="27"/>
      <c r="O93" s="27"/>
      <c r="P93" s="50"/>
      <c r="Q93" s="50"/>
      <c r="R93" s="50"/>
      <c r="S93" s="50"/>
      <c r="T93" s="2" t="e">
        <f>VLOOKUP(H93,[2]废止表!E79:F326,2,0)</f>
        <v>#N/A</v>
      </c>
      <c r="U93" s="2" t="e">
        <f t="shared" si="2"/>
        <v>#N/A</v>
      </c>
      <c r="V93" s="2" t="e">
        <f>VLOOKUP(H93,'[1]映射关系 '!$J$5:$K$416,2,0)</f>
        <v>#N/A</v>
      </c>
      <c r="W93" s="2" t="e">
        <f t="shared" si="3"/>
        <v>#N/A</v>
      </c>
    </row>
    <row r="94" ht="28.5" spans="1:23">
      <c r="A94" s="59">
        <v>36</v>
      </c>
      <c r="B94" s="137" t="s">
        <v>381</v>
      </c>
      <c r="C94" s="57" t="s">
        <v>382</v>
      </c>
      <c r="D94" s="60" t="s">
        <v>383</v>
      </c>
      <c r="E94" s="60" t="s">
        <v>384</v>
      </c>
      <c r="F94" s="57" t="s">
        <v>385</v>
      </c>
      <c r="G94" s="60"/>
      <c r="H94" s="24">
        <v>310300087</v>
      </c>
      <c r="I94" s="41" t="s">
        <v>386</v>
      </c>
      <c r="J94" s="41"/>
      <c r="K94" s="42"/>
      <c r="L94" s="41" t="s">
        <v>23</v>
      </c>
      <c r="M94" s="24"/>
      <c r="N94" s="43">
        <v>13</v>
      </c>
      <c r="O94" s="27" t="s">
        <v>27</v>
      </c>
      <c r="P94" s="50" t="s">
        <v>387</v>
      </c>
      <c r="Q94" s="50" t="s">
        <v>386</v>
      </c>
      <c r="R94" s="45"/>
      <c r="S94" s="45"/>
      <c r="T94" s="2" t="str">
        <f>VLOOKUP(H94,[2]废止表!E80:F327,2,0)</f>
        <v>睑板腺按摩</v>
      </c>
      <c r="U94" s="2" t="b">
        <f t="shared" si="2"/>
        <v>1</v>
      </c>
      <c r="V94" s="2" t="str">
        <f>VLOOKUP(H94,'[1]映射关系 '!$J$5:$K$416,2,0)</f>
        <v>睑板腺按摩</v>
      </c>
      <c r="W94" s="2" t="b">
        <f t="shared" si="3"/>
        <v>1</v>
      </c>
    </row>
    <row r="95" ht="42.75" spans="1:23">
      <c r="A95" s="61"/>
      <c r="B95" s="34"/>
      <c r="C95" s="58"/>
      <c r="D95" s="62"/>
      <c r="E95" s="62"/>
      <c r="F95" s="58"/>
      <c r="G95" s="62"/>
      <c r="H95" s="24">
        <v>310300084</v>
      </c>
      <c r="I95" s="41" t="s">
        <v>388</v>
      </c>
      <c r="J95" s="41" t="s">
        <v>389</v>
      </c>
      <c r="K95" s="42"/>
      <c r="L95" s="41" t="s">
        <v>23</v>
      </c>
      <c r="M95" s="24"/>
      <c r="N95" s="43">
        <v>19</v>
      </c>
      <c r="O95" s="27" t="s">
        <v>27</v>
      </c>
      <c r="P95" s="50"/>
      <c r="Q95" s="50"/>
      <c r="R95" s="45"/>
      <c r="S95" s="45"/>
      <c r="T95" s="2" t="str">
        <f>VLOOKUP(H95,[2]废止表!E71:F328,2,0)</f>
        <v>低功率氦-氖激光治疗</v>
      </c>
      <c r="U95" s="2" t="b">
        <f t="shared" si="2"/>
        <v>1</v>
      </c>
      <c r="V95" s="2" t="str">
        <f>VLOOKUP(H95,'[1]映射关系 '!$J$5:$K$416,2,0)</f>
        <v>低功率氦-氖激光治疗</v>
      </c>
      <c r="W95" s="2" t="b">
        <f t="shared" si="3"/>
        <v>1</v>
      </c>
    </row>
    <row r="96" ht="72" spans="1:23">
      <c r="A96" s="63">
        <v>37</v>
      </c>
      <c r="B96" s="134" t="s">
        <v>390</v>
      </c>
      <c r="C96" s="16" t="s">
        <v>391</v>
      </c>
      <c r="D96" s="17" t="s">
        <v>392</v>
      </c>
      <c r="E96" s="18" t="s">
        <v>393</v>
      </c>
      <c r="F96" s="16" t="s">
        <v>72</v>
      </c>
      <c r="G96" s="18"/>
      <c r="H96" s="24">
        <v>310300092</v>
      </c>
      <c r="I96" s="41" t="s">
        <v>394</v>
      </c>
      <c r="J96" s="41"/>
      <c r="K96" s="42"/>
      <c r="L96" s="41" t="s">
        <v>152</v>
      </c>
      <c r="M96" s="24"/>
      <c r="N96" s="43">
        <v>13</v>
      </c>
      <c r="O96" s="27" t="s">
        <v>27</v>
      </c>
      <c r="P96" s="50" t="s">
        <v>395</v>
      </c>
      <c r="Q96" s="50" t="s">
        <v>394</v>
      </c>
      <c r="R96" s="45"/>
      <c r="S96" s="45"/>
      <c r="T96" s="2" t="str">
        <f>VLOOKUP(H96,[2]废止表!E82:F329,2,0)</f>
        <v>沙眼磨擦压挤术</v>
      </c>
      <c r="U96" s="2" t="b">
        <f t="shared" si="2"/>
        <v>1</v>
      </c>
      <c r="V96" s="2" t="str">
        <f>VLOOKUP(H96,'[1]映射关系 '!$J$5:$K$416,2,0)</f>
        <v>沙眼磨擦压挤术</v>
      </c>
      <c r="W96" s="2" t="b">
        <f t="shared" si="3"/>
        <v>1</v>
      </c>
    </row>
    <row r="97" ht="81" spans="1:23">
      <c r="A97" s="63">
        <v>38</v>
      </c>
      <c r="B97" s="134" t="s">
        <v>396</v>
      </c>
      <c r="C97" s="16" t="s">
        <v>397</v>
      </c>
      <c r="D97" s="28" t="s">
        <v>398</v>
      </c>
      <c r="E97" s="28" t="s">
        <v>399</v>
      </c>
      <c r="F97" s="16" t="s">
        <v>72</v>
      </c>
      <c r="G97" s="28"/>
      <c r="H97" s="24">
        <v>310300036</v>
      </c>
      <c r="I97" s="41" t="s">
        <v>400</v>
      </c>
      <c r="J97" s="41"/>
      <c r="K97" s="42"/>
      <c r="L97" s="41" t="s">
        <v>23</v>
      </c>
      <c r="M97" s="24" t="s">
        <v>401</v>
      </c>
      <c r="N97" s="43">
        <v>11</v>
      </c>
      <c r="O97" s="27" t="s">
        <v>27</v>
      </c>
      <c r="P97" s="50" t="s">
        <v>402</v>
      </c>
      <c r="Q97" s="50" t="s">
        <v>400</v>
      </c>
      <c r="R97" s="45"/>
      <c r="S97" s="45"/>
      <c r="T97" s="2" t="str">
        <f>VLOOKUP(H97,[2]废止表!E21:F330,2,0)</f>
        <v>泪道冲洗</v>
      </c>
      <c r="U97" s="2" t="b">
        <f t="shared" si="2"/>
        <v>1</v>
      </c>
      <c r="V97" s="2" t="str">
        <f>VLOOKUP(H97,'[1]映射关系 '!$J$5:$K$416,2,0)</f>
        <v>泪道冲洗</v>
      </c>
      <c r="W97" s="2" t="b">
        <f t="shared" si="3"/>
        <v>1</v>
      </c>
    </row>
    <row r="98" ht="42.75" spans="1:23">
      <c r="A98" s="63"/>
      <c r="B98" s="134" t="s">
        <v>403</v>
      </c>
      <c r="C98" s="16" t="s">
        <v>404</v>
      </c>
      <c r="D98" s="28"/>
      <c r="E98" s="28"/>
      <c r="F98" s="16"/>
      <c r="G98" s="28"/>
      <c r="H98" s="29"/>
      <c r="I98" s="27"/>
      <c r="J98" s="27"/>
      <c r="K98" s="27"/>
      <c r="L98" s="27"/>
      <c r="M98" s="27"/>
      <c r="N98" s="27"/>
      <c r="O98" s="27"/>
      <c r="P98" s="50"/>
      <c r="Q98" s="50"/>
      <c r="R98" s="45"/>
      <c r="S98" s="45"/>
      <c r="T98" s="2" t="e">
        <f>VLOOKUP(H98,[2]废止表!E84:F331,2,0)</f>
        <v>#N/A</v>
      </c>
      <c r="U98" s="2" t="e">
        <f t="shared" si="2"/>
        <v>#N/A</v>
      </c>
      <c r="V98" s="2" t="e">
        <f>VLOOKUP(H98,'[1]映射关系 '!$J$5:$K$416,2,0)</f>
        <v>#N/A</v>
      </c>
      <c r="W98" s="2" t="e">
        <f t="shared" si="3"/>
        <v>#N/A</v>
      </c>
    </row>
    <row r="99" ht="28.5" spans="1:23">
      <c r="A99" s="63"/>
      <c r="B99" s="137" t="s">
        <v>405</v>
      </c>
      <c r="C99" s="57" t="s">
        <v>406</v>
      </c>
      <c r="D99" s="28"/>
      <c r="E99" s="28"/>
      <c r="F99" s="16"/>
      <c r="G99" s="28"/>
      <c r="H99" s="24">
        <v>310300105</v>
      </c>
      <c r="I99" s="41" t="s">
        <v>407</v>
      </c>
      <c r="J99" s="41"/>
      <c r="K99" s="42"/>
      <c r="L99" s="41" t="s">
        <v>23</v>
      </c>
      <c r="M99" s="24"/>
      <c r="N99" s="43">
        <v>13</v>
      </c>
      <c r="O99" s="27" t="s">
        <v>408</v>
      </c>
      <c r="P99" s="50"/>
      <c r="Q99" s="50"/>
      <c r="R99" s="45"/>
      <c r="S99" s="45"/>
      <c r="T99" s="2" t="str">
        <f>VLOOKUP(H99,[2]废止表!E85:F332,2,0)</f>
        <v>泪小点扩张</v>
      </c>
      <c r="U99" s="2" t="b">
        <f t="shared" si="2"/>
        <v>1</v>
      </c>
      <c r="V99" s="2" t="str">
        <f>VLOOKUP(H99,'[1]映射关系 '!$J$5:$K$416,2,0)</f>
        <v>泪小点扩张</v>
      </c>
      <c r="W99" s="2" t="b">
        <f t="shared" si="3"/>
        <v>1</v>
      </c>
    </row>
    <row r="100" ht="57" spans="1:23">
      <c r="A100" s="63"/>
      <c r="B100" s="34"/>
      <c r="C100" s="58"/>
      <c r="D100" s="28"/>
      <c r="E100" s="28"/>
      <c r="F100" s="16"/>
      <c r="G100" s="28"/>
      <c r="H100" s="24">
        <v>310300106</v>
      </c>
      <c r="I100" s="41" t="s">
        <v>409</v>
      </c>
      <c r="J100" s="41"/>
      <c r="K100" s="42"/>
      <c r="L100" s="41" t="s">
        <v>152</v>
      </c>
      <c r="M100" s="24" t="s">
        <v>410</v>
      </c>
      <c r="N100" s="43">
        <v>26</v>
      </c>
      <c r="O100" s="27" t="s">
        <v>408</v>
      </c>
      <c r="P100" s="50" t="s">
        <v>411</v>
      </c>
      <c r="Q100" s="50" t="s">
        <v>412</v>
      </c>
      <c r="R100" s="45"/>
      <c r="S100" s="45" t="s">
        <v>413</v>
      </c>
      <c r="T100" s="2" t="str">
        <f>VLOOKUP(H100,[2]废止表!E86:F333,2,0)</f>
        <v>泪道探通术</v>
      </c>
      <c r="U100" s="2" t="b">
        <f t="shared" si="2"/>
        <v>1</v>
      </c>
      <c r="V100" s="2" t="str">
        <f>VLOOKUP(H100,'[1]映射关系 '!$J$5:$K$416,2,0)</f>
        <v>泪道探通术</v>
      </c>
      <c r="W100" s="2" t="b">
        <f t="shared" si="3"/>
        <v>1</v>
      </c>
    </row>
    <row r="101" ht="28.5" spans="1:23">
      <c r="A101" s="63">
        <v>39</v>
      </c>
      <c r="B101" s="137" t="s">
        <v>414</v>
      </c>
      <c r="C101" s="33" t="s">
        <v>415</v>
      </c>
      <c r="D101" s="28" t="s">
        <v>416</v>
      </c>
      <c r="E101" s="28" t="s">
        <v>417</v>
      </c>
      <c r="F101" s="16" t="s">
        <v>72</v>
      </c>
      <c r="G101" s="28"/>
      <c r="H101" s="24">
        <v>310300088</v>
      </c>
      <c r="I101" s="41" t="s">
        <v>418</v>
      </c>
      <c r="J101" s="41"/>
      <c r="K101" s="42"/>
      <c r="L101" s="41" t="s">
        <v>23</v>
      </c>
      <c r="M101" s="24"/>
      <c r="N101" s="43">
        <v>13</v>
      </c>
      <c r="O101" s="27" t="s">
        <v>27</v>
      </c>
      <c r="P101" s="59" t="s">
        <v>419</v>
      </c>
      <c r="Q101" s="59" t="s">
        <v>420</v>
      </c>
      <c r="R101" s="45"/>
      <c r="S101" s="45"/>
      <c r="T101" s="2" t="str">
        <f>VLOOKUP(H101,[2]废止表!E77:F334,2,0)</f>
        <v>冲洗结膜囊</v>
      </c>
      <c r="U101" s="2" t="b">
        <f t="shared" si="2"/>
        <v>1</v>
      </c>
      <c r="V101" s="2" t="str">
        <f>VLOOKUP(H101,'[1]映射关系 '!$J$5:$K$416,2,0)</f>
        <v>冲洗结膜囊</v>
      </c>
      <c r="W101" s="2" t="b">
        <f t="shared" si="3"/>
        <v>1</v>
      </c>
    </row>
    <row r="102" ht="42.75" spans="1:23">
      <c r="A102" s="63"/>
      <c r="B102" s="34"/>
      <c r="C102" s="34"/>
      <c r="D102" s="28"/>
      <c r="E102" s="28"/>
      <c r="F102" s="16"/>
      <c r="G102" s="28"/>
      <c r="H102" s="24">
        <v>310300089</v>
      </c>
      <c r="I102" s="41" t="s">
        <v>421</v>
      </c>
      <c r="J102" s="41"/>
      <c r="K102" s="42"/>
      <c r="L102" s="41" t="s">
        <v>23</v>
      </c>
      <c r="M102" s="24"/>
      <c r="N102" s="43">
        <v>13</v>
      </c>
      <c r="O102" s="27" t="s">
        <v>27</v>
      </c>
      <c r="P102" s="68"/>
      <c r="Q102" s="68"/>
      <c r="R102" s="45"/>
      <c r="S102" s="45"/>
      <c r="T102" s="2" t="str">
        <f>VLOOKUP(H102,[2]废止表!E78:F335,2,0)</f>
        <v>睑结膜伪膜去除冲洗</v>
      </c>
      <c r="U102" s="2" t="b">
        <f t="shared" si="2"/>
        <v>1</v>
      </c>
      <c r="V102" s="2" t="str">
        <f>VLOOKUP(H102,'[1]映射关系 '!$J$5:$K$416,2,0)</f>
        <v>睑结膜伪膜去除冲洗</v>
      </c>
      <c r="W102" s="2" t="b">
        <f t="shared" si="3"/>
        <v>1</v>
      </c>
    </row>
    <row r="103" ht="42.75" spans="1:23">
      <c r="A103" s="63"/>
      <c r="B103" s="134" t="s">
        <v>422</v>
      </c>
      <c r="C103" s="64" t="s">
        <v>423</v>
      </c>
      <c r="D103" s="28"/>
      <c r="E103" s="28"/>
      <c r="F103" s="16"/>
      <c r="G103" s="28"/>
      <c r="H103" s="29"/>
      <c r="I103" s="27"/>
      <c r="J103" s="27"/>
      <c r="K103" s="27"/>
      <c r="L103" s="27"/>
      <c r="M103" s="27"/>
      <c r="N103" s="27"/>
      <c r="O103" s="27"/>
      <c r="P103" s="61"/>
      <c r="Q103" s="61"/>
      <c r="R103" s="45"/>
      <c r="S103" s="45"/>
      <c r="T103" s="2" t="e">
        <f>VLOOKUP(H103,[2]废止表!E89:F336,2,0)</f>
        <v>#N/A</v>
      </c>
      <c r="U103" s="2" t="e">
        <f t="shared" si="2"/>
        <v>#N/A</v>
      </c>
      <c r="V103" s="2" t="e">
        <f>VLOOKUP(H103,'[1]映射关系 '!$J$5:$K$416,2,0)</f>
        <v>#N/A</v>
      </c>
      <c r="W103" s="2" t="e">
        <f t="shared" si="3"/>
        <v>#N/A</v>
      </c>
    </row>
    <row r="104" ht="42.75" spans="1:23">
      <c r="A104" s="63">
        <v>40</v>
      </c>
      <c r="B104" s="137" t="s">
        <v>424</v>
      </c>
      <c r="C104" s="65" t="s">
        <v>425</v>
      </c>
      <c r="D104" s="28" t="s">
        <v>426</v>
      </c>
      <c r="E104" s="28" t="s">
        <v>427</v>
      </c>
      <c r="F104" s="16" t="s">
        <v>385</v>
      </c>
      <c r="G104" s="28"/>
      <c r="H104" s="24">
        <v>310300091</v>
      </c>
      <c r="I104" s="41" t="s">
        <v>428</v>
      </c>
      <c r="J104" s="41"/>
      <c r="K104" s="42"/>
      <c r="L104" s="41" t="s">
        <v>152</v>
      </c>
      <c r="M104" s="24"/>
      <c r="N104" s="43">
        <v>13</v>
      </c>
      <c r="O104" s="27" t="s">
        <v>27</v>
      </c>
      <c r="P104" s="50" t="s">
        <v>429</v>
      </c>
      <c r="Q104" s="50" t="s">
        <v>430</v>
      </c>
      <c r="R104" s="45"/>
      <c r="S104" s="45"/>
      <c r="T104" s="2" t="str">
        <f>VLOOKUP(H104,[2]废止表!E80:F337,2,0)</f>
        <v>取结膜结石</v>
      </c>
      <c r="U104" s="2" t="b">
        <f t="shared" si="2"/>
        <v>1</v>
      </c>
      <c r="V104" s="2" t="str">
        <f>VLOOKUP(H104,'[1]映射关系 '!$J$5:$K$416,2,0)</f>
        <v>取结膜结石</v>
      </c>
      <c r="W104" s="2" t="b">
        <f t="shared" si="3"/>
        <v>1</v>
      </c>
    </row>
    <row r="105" ht="28.5" spans="1:23">
      <c r="A105" s="63"/>
      <c r="B105" s="34"/>
      <c r="C105" s="66"/>
      <c r="D105" s="28"/>
      <c r="E105" s="28"/>
      <c r="F105" s="16"/>
      <c r="G105" s="28"/>
      <c r="H105" s="24">
        <v>310300102</v>
      </c>
      <c r="I105" s="41" t="s">
        <v>431</v>
      </c>
      <c r="J105" s="41"/>
      <c r="K105" s="42"/>
      <c r="L105" s="41" t="s">
        <v>23</v>
      </c>
      <c r="M105" s="24" t="s">
        <v>432</v>
      </c>
      <c r="N105" s="43">
        <v>26</v>
      </c>
      <c r="O105" s="27" t="s">
        <v>27</v>
      </c>
      <c r="P105" s="50"/>
      <c r="Q105" s="50"/>
      <c r="R105" s="45"/>
      <c r="S105" s="45"/>
      <c r="T105" s="2" t="str">
        <f>VLOOKUP(H105,[2]废止表!E91:F338,2,0)</f>
        <v>角膜异物剔除术</v>
      </c>
      <c r="U105" s="2" t="b">
        <f t="shared" si="2"/>
        <v>1</v>
      </c>
      <c r="V105" s="2" t="str">
        <f>VLOOKUP(H105,'[1]映射关系 '!$J$5:$K$416,2,0)</f>
        <v>角膜异物剔除术</v>
      </c>
      <c r="W105" s="2" t="b">
        <f t="shared" si="3"/>
        <v>1</v>
      </c>
    </row>
    <row r="106" ht="57" spans="1:23">
      <c r="A106" s="63"/>
      <c r="B106" s="134" t="s">
        <v>433</v>
      </c>
      <c r="C106" s="16" t="s">
        <v>434</v>
      </c>
      <c r="D106" s="28"/>
      <c r="E106" s="28"/>
      <c r="F106" s="16"/>
      <c r="G106" s="28"/>
      <c r="H106" s="67"/>
      <c r="I106" s="63"/>
      <c r="J106" s="63"/>
      <c r="K106" s="63"/>
      <c r="L106" s="63"/>
      <c r="M106" s="63"/>
      <c r="N106" s="63"/>
      <c r="O106" s="63"/>
      <c r="P106" s="50"/>
      <c r="Q106" s="50"/>
      <c r="R106" s="45"/>
      <c r="S106" s="45"/>
      <c r="T106" s="2" t="e">
        <f>VLOOKUP(H106,[2]废止表!E92:F339,2,0)</f>
        <v>#N/A</v>
      </c>
      <c r="U106" s="2" t="e">
        <f t="shared" si="2"/>
        <v>#N/A</v>
      </c>
      <c r="V106" s="2" t="e">
        <f>VLOOKUP(H106,'[1]映射关系 '!$J$5:$K$416,2,0)</f>
        <v>#N/A</v>
      </c>
      <c r="W106" s="2" t="e">
        <f t="shared" si="3"/>
        <v>#N/A</v>
      </c>
    </row>
    <row r="107" ht="71.25" spans="1:23">
      <c r="A107" s="63"/>
      <c r="B107" s="134" t="s">
        <v>435</v>
      </c>
      <c r="C107" s="16" t="s">
        <v>436</v>
      </c>
      <c r="D107" s="28"/>
      <c r="E107" s="28"/>
      <c r="F107" s="16"/>
      <c r="G107" s="28"/>
      <c r="H107" s="24">
        <v>310300085</v>
      </c>
      <c r="I107" s="41" t="s">
        <v>437</v>
      </c>
      <c r="J107" s="41" t="s">
        <v>438</v>
      </c>
      <c r="K107" s="42"/>
      <c r="L107" s="41" t="s">
        <v>152</v>
      </c>
      <c r="M107" s="24"/>
      <c r="N107" s="43">
        <v>13</v>
      </c>
      <c r="O107" s="27" t="s">
        <v>439</v>
      </c>
      <c r="P107" s="50" t="s">
        <v>440</v>
      </c>
      <c r="Q107" s="50" t="s">
        <v>441</v>
      </c>
      <c r="R107" s="45"/>
      <c r="S107" s="45"/>
      <c r="T107" s="2" t="str">
        <f>VLOOKUP(H107,[2]废止表!E63:F340,2,0)</f>
        <v>电解倒睫</v>
      </c>
      <c r="U107" s="2" t="b">
        <f t="shared" si="2"/>
        <v>1</v>
      </c>
      <c r="V107" s="2" t="str">
        <f>VLOOKUP(H107,'[1]映射关系 '!$J$5:$K$416,2,0)</f>
        <v>电解倒睫</v>
      </c>
      <c r="W107" s="2" t="b">
        <f t="shared" si="3"/>
        <v>1</v>
      </c>
    </row>
    <row r="108" ht="72" spans="1:23">
      <c r="A108" s="63">
        <v>41</v>
      </c>
      <c r="B108" s="134" t="s">
        <v>442</v>
      </c>
      <c r="C108" s="16" t="s">
        <v>443</v>
      </c>
      <c r="D108" s="17" t="s">
        <v>444</v>
      </c>
      <c r="E108" s="18" t="s">
        <v>445</v>
      </c>
      <c r="F108" s="16" t="s">
        <v>72</v>
      </c>
      <c r="G108" s="18"/>
      <c r="H108" s="24">
        <v>310300085</v>
      </c>
      <c r="I108" s="41" t="s">
        <v>437</v>
      </c>
      <c r="J108" s="41" t="s">
        <v>438</v>
      </c>
      <c r="K108" s="42"/>
      <c r="L108" s="41" t="s">
        <v>152</v>
      </c>
      <c r="M108" s="24"/>
      <c r="N108" s="43">
        <v>13</v>
      </c>
      <c r="O108" s="27" t="s">
        <v>27</v>
      </c>
      <c r="P108" s="50" t="s">
        <v>446</v>
      </c>
      <c r="Q108" s="50" t="s">
        <v>447</v>
      </c>
      <c r="R108" s="45"/>
      <c r="S108" s="45"/>
      <c r="T108" s="2" t="str">
        <f>VLOOKUP(H108,[2]废止表!E64:F341,2,0)</f>
        <v>电解倒睫</v>
      </c>
      <c r="U108" s="2" t="b">
        <f t="shared" si="2"/>
        <v>1</v>
      </c>
      <c r="V108" s="2" t="str">
        <f>VLOOKUP(H108,'[1]映射关系 '!$J$5:$K$416,2,0)</f>
        <v>电解倒睫</v>
      </c>
      <c r="W108" s="2" t="b">
        <f t="shared" si="3"/>
        <v>1</v>
      </c>
    </row>
    <row r="109" ht="81" spans="1:23">
      <c r="A109" s="63">
        <v>42</v>
      </c>
      <c r="B109" s="137" t="s">
        <v>448</v>
      </c>
      <c r="C109" s="33" t="s">
        <v>449</v>
      </c>
      <c r="D109" s="33" t="s">
        <v>450</v>
      </c>
      <c r="E109" s="33" t="s">
        <v>451</v>
      </c>
      <c r="F109" s="33" t="s">
        <v>72</v>
      </c>
      <c r="G109" s="33" t="s">
        <v>452</v>
      </c>
      <c r="H109" s="24">
        <v>310300100</v>
      </c>
      <c r="I109" s="41" t="s">
        <v>453</v>
      </c>
      <c r="J109" s="41" t="s">
        <v>454</v>
      </c>
      <c r="K109" s="42"/>
      <c r="L109" s="41" t="s">
        <v>23</v>
      </c>
      <c r="M109" s="24" t="s">
        <v>401</v>
      </c>
      <c r="N109" s="43">
        <v>132</v>
      </c>
      <c r="O109" s="27" t="s">
        <v>27</v>
      </c>
      <c r="P109" s="33" t="s">
        <v>455</v>
      </c>
      <c r="Q109" s="33" t="s">
        <v>456</v>
      </c>
      <c r="R109" s="45"/>
      <c r="S109" s="45"/>
      <c r="T109" s="2" t="str">
        <f>VLOOKUP(H109,[2]废止表!E85:F342,2,0)</f>
        <v>前房穿刺术</v>
      </c>
      <c r="U109" s="2" t="b">
        <f t="shared" si="2"/>
        <v>1</v>
      </c>
      <c r="V109" s="2" t="str">
        <f>VLOOKUP(H109,'[1]映射关系 '!$J$5:$K$416,2,0)</f>
        <v>前房穿刺术</v>
      </c>
      <c r="W109" s="2" t="b">
        <f t="shared" si="3"/>
        <v>1</v>
      </c>
    </row>
    <row r="110" ht="28.5" spans="1:23">
      <c r="A110" s="63"/>
      <c r="B110" s="36"/>
      <c r="C110" s="36"/>
      <c r="D110" s="36"/>
      <c r="E110" s="36"/>
      <c r="F110" s="36"/>
      <c r="G110" s="36"/>
      <c r="H110" s="24">
        <v>310300101</v>
      </c>
      <c r="I110" s="41" t="s">
        <v>457</v>
      </c>
      <c r="J110" s="41" t="s">
        <v>458</v>
      </c>
      <c r="K110" s="42"/>
      <c r="L110" s="41" t="s">
        <v>23</v>
      </c>
      <c r="M110" s="24"/>
      <c r="N110" s="43">
        <v>132</v>
      </c>
      <c r="O110" s="27" t="s">
        <v>27</v>
      </c>
      <c r="P110" s="36"/>
      <c r="Q110" s="36"/>
      <c r="R110" s="45"/>
      <c r="S110" s="45"/>
      <c r="T110" s="2" t="str">
        <f>VLOOKUP(H110,[2]废止表!E86:F343,2,0)</f>
        <v>前房注气术</v>
      </c>
      <c r="U110" s="2" t="b">
        <f t="shared" si="2"/>
        <v>1</v>
      </c>
      <c r="V110" s="2" t="str">
        <f>VLOOKUP(H110,'[1]映射关系 '!$J$5:$K$416,2,0)</f>
        <v>前房注气术</v>
      </c>
      <c r="W110" s="2" t="b">
        <f t="shared" si="3"/>
        <v>1</v>
      </c>
    </row>
    <row r="111" ht="28.5" spans="1:23">
      <c r="A111" s="63"/>
      <c r="B111" s="36"/>
      <c r="C111" s="36"/>
      <c r="D111" s="36"/>
      <c r="E111" s="36"/>
      <c r="F111" s="36"/>
      <c r="G111" s="36"/>
      <c r="H111" s="24">
        <v>330407001</v>
      </c>
      <c r="I111" s="70" t="s">
        <v>459</v>
      </c>
      <c r="J111" s="70" t="s">
        <v>460</v>
      </c>
      <c r="K111" s="71"/>
      <c r="L111" s="70" t="s">
        <v>23</v>
      </c>
      <c r="M111" s="72"/>
      <c r="N111" s="73">
        <v>532</v>
      </c>
      <c r="O111" s="27" t="s">
        <v>27</v>
      </c>
      <c r="P111" s="36"/>
      <c r="Q111" s="36"/>
      <c r="R111" s="45"/>
      <c r="S111" s="45"/>
      <c r="T111" s="2" t="str">
        <f>VLOOKUP(H111,[2]废止表!E97:F344,2,0)</f>
        <v>玻璃体腔穿刺术</v>
      </c>
      <c r="U111" s="2" t="b">
        <f t="shared" si="2"/>
        <v>1</v>
      </c>
      <c r="V111" s="2" t="str">
        <f>VLOOKUP(H111,'[1]映射关系 '!$J$5:$K$416,2,0)</f>
        <v>玻璃体腔穿刺术</v>
      </c>
      <c r="W111" s="2" t="b">
        <f t="shared" si="3"/>
        <v>1</v>
      </c>
    </row>
    <row r="112" ht="28.5" spans="1:23">
      <c r="A112" s="63"/>
      <c r="B112" s="34"/>
      <c r="C112" s="34"/>
      <c r="D112" s="34"/>
      <c r="E112" s="34"/>
      <c r="F112" s="34"/>
      <c r="G112" s="34"/>
      <c r="H112" s="24">
        <v>330409013</v>
      </c>
      <c r="I112" s="41" t="s">
        <v>461</v>
      </c>
      <c r="J112" s="41"/>
      <c r="K112" s="42"/>
      <c r="L112" s="41" t="s">
        <v>72</v>
      </c>
      <c r="M112" s="24"/>
      <c r="N112" s="43">
        <v>598</v>
      </c>
      <c r="O112" s="27" t="s">
        <v>27</v>
      </c>
      <c r="P112" s="36"/>
      <c r="Q112" s="36"/>
      <c r="R112" s="45"/>
      <c r="S112" s="45"/>
      <c r="T112" s="2" t="str">
        <f>VLOOKUP(H112,[2]废止表!E98:F345,2,0)</f>
        <v>眶内血肿穿刺术</v>
      </c>
      <c r="U112" s="2" t="b">
        <f t="shared" si="2"/>
        <v>1</v>
      </c>
      <c r="V112" s="2" t="str">
        <f>VLOOKUP(H112,'[1]映射关系 '!$J$5:$K$416,2,0)</f>
        <v>眶内血肿穿刺术</v>
      </c>
      <c r="W112" s="2" t="b">
        <f t="shared" si="3"/>
        <v>1</v>
      </c>
    </row>
    <row r="113" ht="42.75" spans="1:23">
      <c r="A113" s="63"/>
      <c r="B113" s="134" t="s">
        <v>462</v>
      </c>
      <c r="C113" s="16" t="s">
        <v>463</v>
      </c>
      <c r="D113" s="17"/>
      <c r="E113" s="18"/>
      <c r="F113" s="16"/>
      <c r="G113" s="18"/>
      <c r="H113" s="29"/>
      <c r="I113" s="27"/>
      <c r="J113" s="27"/>
      <c r="K113" s="27"/>
      <c r="L113" s="27"/>
      <c r="M113" s="27"/>
      <c r="N113" s="27"/>
      <c r="O113" s="27"/>
      <c r="P113" s="34"/>
      <c r="Q113" s="34"/>
      <c r="R113" s="45"/>
      <c r="S113" s="45"/>
      <c r="T113" s="2" t="e">
        <f>VLOOKUP(H113,[2]废止表!E99:F346,2,0)</f>
        <v>#N/A</v>
      </c>
      <c r="U113" s="2" t="e">
        <f t="shared" si="2"/>
        <v>#N/A</v>
      </c>
      <c r="V113" s="2" t="e">
        <f>VLOOKUP(H113,'[1]映射关系 '!$J$5:$K$416,2,0)</f>
        <v>#N/A</v>
      </c>
      <c r="W113" s="2" t="e">
        <f t="shared" si="3"/>
        <v>#N/A</v>
      </c>
    </row>
    <row r="114" ht="28.5" spans="1:23">
      <c r="A114" s="59">
        <v>43</v>
      </c>
      <c r="B114" s="138" t="s">
        <v>464</v>
      </c>
      <c r="C114" s="59" t="s">
        <v>465</v>
      </c>
      <c r="D114" s="59" t="s">
        <v>466</v>
      </c>
      <c r="E114" s="59" t="s">
        <v>467</v>
      </c>
      <c r="F114" s="59" t="s">
        <v>72</v>
      </c>
      <c r="G114" s="59"/>
      <c r="H114" s="24">
        <v>310300080</v>
      </c>
      <c r="I114" s="41" t="s">
        <v>468</v>
      </c>
      <c r="J114" s="41"/>
      <c r="K114" s="42"/>
      <c r="L114" s="41" t="s">
        <v>23</v>
      </c>
      <c r="M114" s="24"/>
      <c r="N114" s="43">
        <v>792</v>
      </c>
      <c r="O114" s="27" t="s">
        <v>27</v>
      </c>
      <c r="P114" s="59" t="s">
        <v>469</v>
      </c>
      <c r="Q114" s="59" t="s">
        <v>470</v>
      </c>
      <c r="R114" s="45"/>
      <c r="S114" s="45"/>
      <c r="T114" s="2" t="str">
        <f>VLOOKUP(H114,[2]废止表!E70:F347,2,0)</f>
        <v>视网膜激光光凝术</v>
      </c>
      <c r="U114" s="2" t="b">
        <f t="shared" si="2"/>
        <v>1</v>
      </c>
      <c r="V114" s="2" t="str">
        <f>VLOOKUP(H114,'[1]映射关系 '!$J$5:$K$416,2,0)</f>
        <v>视网膜激光光凝术</v>
      </c>
      <c r="W114" s="2" t="b">
        <f t="shared" si="3"/>
        <v>1</v>
      </c>
    </row>
    <row r="115" ht="54" spans="1:23">
      <c r="A115" s="68"/>
      <c r="B115" s="68"/>
      <c r="C115" s="68"/>
      <c r="D115" s="68"/>
      <c r="E115" s="68"/>
      <c r="F115" s="68"/>
      <c r="G115" s="68"/>
      <c r="H115" s="24">
        <v>310300081</v>
      </c>
      <c r="I115" s="41" t="s">
        <v>471</v>
      </c>
      <c r="J115" s="41" t="s">
        <v>472</v>
      </c>
      <c r="K115" s="42"/>
      <c r="L115" s="41" t="s">
        <v>23</v>
      </c>
      <c r="M115" s="24" t="s">
        <v>473</v>
      </c>
      <c r="N115" s="43">
        <v>264</v>
      </c>
      <c r="O115" s="27" t="s">
        <v>27</v>
      </c>
      <c r="P115" s="68"/>
      <c r="Q115" s="68"/>
      <c r="R115" s="45"/>
      <c r="S115" s="45"/>
      <c r="T115" s="2" t="str">
        <f>VLOOKUP(H115,[2]废止表!E71:F348,2,0)</f>
        <v>激光治疗眼前节病</v>
      </c>
      <c r="U115" s="2" t="b">
        <f t="shared" si="2"/>
        <v>1</v>
      </c>
      <c r="V115" s="2" t="str">
        <f>VLOOKUP(H115,'[1]映射关系 '!$J$5:$K$416,2,0)</f>
        <v>激光治疗眼前节病</v>
      </c>
      <c r="W115" s="2" t="b">
        <f t="shared" si="3"/>
        <v>1</v>
      </c>
    </row>
    <row r="116" ht="94.5" spans="1:23">
      <c r="A116" s="68"/>
      <c r="B116" s="68"/>
      <c r="C116" s="68"/>
      <c r="D116" s="68"/>
      <c r="E116" s="68"/>
      <c r="F116" s="68"/>
      <c r="G116" s="68"/>
      <c r="H116" s="24">
        <v>310300086</v>
      </c>
      <c r="I116" s="41" t="s">
        <v>474</v>
      </c>
      <c r="J116" s="74" t="s">
        <v>475</v>
      </c>
      <c r="K116" s="42" t="s">
        <v>476</v>
      </c>
      <c r="L116" s="41" t="s">
        <v>23</v>
      </c>
      <c r="M116" s="75" t="s">
        <v>477</v>
      </c>
      <c r="N116" s="43">
        <v>550</v>
      </c>
      <c r="O116" s="27" t="s">
        <v>27</v>
      </c>
      <c r="P116" s="68"/>
      <c r="Q116" s="68"/>
      <c r="R116" s="45"/>
      <c r="S116" s="45"/>
      <c r="T116" s="2" t="str">
        <f>VLOOKUP(H116,[2]废止表!E72:F349,2,0)</f>
        <v>光动力疗法（PDT）</v>
      </c>
      <c r="U116" s="2" t="b">
        <f t="shared" si="2"/>
        <v>1</v>
      </c>
      <c r="V116" s="2" t="str">
        <f>VLOOKUP(H116,'[1]映射关系 '!$J$5:$K$416,2,0)</f>
        <v>光动力疗法（PDT）</v>
      </c>
      <c r="W116" s="2" t="b">
        <f t="shared" si="3"/>
        <v>1</v>
      </c>
    </row>
    <row r="117" ht="28.5" spans="1:23">
      <c r="A117" s="68"/>
      <c r="B117" s="68"/>
      <c r="C117" s="68"/>
      <c r="D117" s="68"/>
      <c r="E117" s="68"/>
      <c r="F117" s="68"/>
      <c r="G117" s="68"/>
      <c r="H117" s="24">
        <v>330405010</v>
      </c>
      <c r="I117" s="41" t="s">
        <v>478</v>
      </c>
      <c r="J117" s="41" t="s">
        <v>479</v>
      </c>
      <c r="K117" s="42"/>
      <c r="L117" s="41" t="s">
        <v>72</v>
      </c>
      <c r="M117" s="24" t="s">
        <v>480</v>
      </c>
      <c r="N117" s="43">
        <v>747</v>
      </c>
      <c r="O117" s="27" t="s">
        <v>27</v>
      </c>
      <c r="P117" s="68"/>
      <c r="Q117" s="68"/>
      <c r="R117" s="45"/>
      <c r="S117" s="45"/>
      <c r="T117" s="2" t="str">
        <f>VLOOKUP(H117,[2]废止表!E103:F350,2,0)</f>
        <v>睫状体特殊治疗</v>
      </c>
      <c r="U117" s="2" t="b">
        <f t="shared" si="2"/>
        <v>1</v>
      </c>
      <c r="V117" s="2" t="str">
        <f>VLOOKUP(H117,'[1]映射关系 '!$J$5:$K$416,2,0)</f>
        <v>睫状体特殊治疗</v>
      </c>
      <c r="W117" s="2" t="b">
        <f t="shared" si="3"/>
        <v>1</v>
      </c>
    </row>
    <row r="118" ht="28.5" spans="1:23">
      <c r="A118" s="61"/>
      <c r="B118" s="61"/>
      <c r="C118" s="61"/>
      <c r="D118" s="61"/>
      <c r="E118" s="61"/>
      <c r="F118" s="61"/>
      <c r="G118" s="61"/>
      <c r="H118" s="24">
        <v>330407013</v>
      </c>
      <c r="I118" s="41" t="s">
        <v>481</v>
      </c>
      <c r="J118" s="41"/>
      <c r="K118" s="42" t="s">
        <v>482</v>
      </c>
      <c r="L118" s="41" t="s">
        <v>23</v>
      </c>
      <c r="M118" s="24" t="s">
        <v>483</v>
      </c>
      <c r="N118" s="43">
        <v>858</v>
      </c>
      <c r="O118" s="27" t="s">
        <v>27</v>
      </c>
      <c r="P118" s="61"/>
      <c r="Q118" s="61"/>
      <c r="R118" s="45"/>
      <c r="S118" s="45"/>
      <c r="T118" s="2" t="str">
        <f>VLOOKUP(H118,[2]废止表!E104:F351,2,0)</f>
        <v>内眼病冷凝术</v>
      </c>
      <c r="U118" s="2" t="b">
        <f t="shared" si="2"/>
        <v>1</v>
      </c>
      <c r="V118" s="2" t="str">
        <f>VLOOKUP(H118,'[1]映射关系 '!$J$5:$K$416,2,0)</f>
        <v>内眼病冷凝术</v>
      </c>
      <c r="W118" s="2" t="b">
        <f t="shared" si="3"/>
        <v>1</v>
      </c>
    </row>
    <row r="119" ht="28.5" spans="1:23">
      <c r="A119" s="59">
        <v>44</v>
      </c>
      <c r="B119" s="138" t="s">
        <v>484</v>
      </c>
      <c r="C119" s="59" t="s">
        <v>485</v>
      </c>
      <c r="D119" s="59" t="s">
        <v>486</v>
      </c>
      <c r="E119" s="59" t="s">
        <v>487</v>
      </c>
      <c r="F119" s="59" t="s">
        <v>23</v>
      </c>
      <c r="G119" s="59" t="s">
        <v>488</v>
      </c>
      <c r="H119" s="24">
        <v>310300098</v>
      </c>
      <c r="I119" s="41" t="s">
        <v>489</v>
      </c>
      <c r="J119" s="41"/>
      <c r="K119" s="42"/>
      <c r="L119" s="41" t="s">
        <v>23</v>
      </c>
      <c r="M119" s="24"/>
      <c r="N119" s="43">
        <v>14</v>
      </c>
      <c r="O119" s="27" t="s">
        <v>17</v>
      </c>
      <c r="P119" s="59" t="s">
        <v>490</v>
      </c>
      <c r="Q119" s="59" t="s">
        <v>491</v>
      </c>
      <c r="R119" s="45"/>
      <c r="S119" s="45"/>
      <c r="T119" s="2" t="str">
        <f>VLOOKUP(H119,[2]废止表!E75:F352,2,0)</f>
        <v>协调器治疗</v>
      </c>
      <c r="U119" s="2" t="b">
        <f t="shared" si="2"/>
        <v>1</v>
      </c>
      <c r="V119" s="2" t="str">
        <f>VLOOKUP(H119,'[1]映射关系 '!$J$5:$K$416,2,0)</f>
        <v>协调器治疗</v>
      </c>
      <c r="W119" s="2" t="b">
        <f t="shared" si="3"/>
        <v>1</v>
      </c>
    </row>
    <row r="120" ht="28.5" spans="1:23">
      <c r="A120" s="68"/>
      <c r="B120" s="68"/>
      <c r="C120" s="68"/>
      <c r="D120" s="68"/>
      <c r="E120" s="68"/>
      <c r="F120" s="68"/>
      <c r="G120" s="68"/>
      <c r="H120" s="24">
        <v>310300099</v>
      </c>
      <c r="I120" s="41" t="s">
        <v>492</v>
      </c>
      <c r="J120" s="41"/>
      <c r="K120" s="42"/>
      <c r="L120" s="41" t="s">
        <v>23</v>
      </c>
      <c r="M120" s="24"/>
      <c r="N120" s="43">
        <v>12</v>
      </c>
      <c r="O120" s="27" t="s">
        <v>17</v>
      </c>
      <c r="P120" s="68"/>
      <c r="Q120" s="68"/>
      <c r="R120" s="45"/>
      <c r="S120" s="45"/>
      <c r="T120" s="2" t="str">
        <f>VLOOKUP(H120,[2]废止表!E76:F353,2,0)</f>
        <v>后象治疗</v>
      </c>
      <c r="U120" s="2" t="b">
        <f t="shared" si="2"/>
        <v>1</v>
      </c>
      <c r="V120" s="2" t="str">
        <f>VLOOKUP(H120,'[1]映射关系 '!$J$5:$K$416,2,0)</f>
        <v>后象治疗</v>
      </c>
      <c r="W120" s="2" t="b">
        <f t="shared" si="3"/>
        <v>1</v>
      </c>
    </row>
    <row r="121" ht="28.5" spans="1:23">
      <c r="A121" s="68"/>
      <c r="B121" s="68"/>
      <c r="C121" s="68"/>
      <c r="D121" s="68"/>
      <c r="E121" s="68"/>
      <c r="F121" s="68"/>
      <c r="G121" s="68"/>
      <c r="H121" s="24">
        <v>310300107</v>
      </c>
      <c r="I121" s="41" t="s">
        <v>493</v>
      </c>
      <c r="J121" s="41" t="s">
        <v>494</v>
      </c>
      <c r="K121" s="42"/>
      <c r="L121" s="41" t="s">
        <v>23</v>
      </c>
      <c r="M121" s="24"/>
      <c r="N121" s="43">
        <v>13</v>
      </c>
      <c r="O121" s="27" t="s">
        <v>17</v>
      </c>
      <c r="P121" s="68"/>
      <c r="Q121" s="68"/>
      <c r="R121" s="45"/>
      <c r="S121" s="45"/>
      <c r="T121" s="2" t="str">
        <f>VLOOKUP(H121,[2]废止表!E97:F354,2,0)</f>
        <v>双眼单视功能训练</v>
      </c>
      <c r="U121" s="2" t="b">
        <f t="shared" si="2"/>
        <v>1</v>
      </c>
      <c r="V121" s="2" t="str">
        <f>VLOOKUP(H121,'[1]映射关系 '!$J$5:$K$416,2,0)</f>
        <v>双眼单视功能训练</v>
      </c>
      <c r="W121" s="2" t="b">
        <f t="shared" si="3"/>
        <v>1</v>
      </c>
    </row>
    <row r="122" ht="28.5" spans="1:23">
      <c r="A122" s="61"/>
      <c r="B122" s="61"/>
      <c r="C122" s="61"/>
      <c r="D122" s="61"/>
      <c r="E122" s="61"/>
      <c r="F122" s="61"/>
      <c r="G122" s="61"/>
      <c r="H122" s="24">
        <v>310300108</v>
      </c>
      <c r="I122" s="41" t="s">
        <v>495</v>
      </c>
      <c r="J122" s="41"/>
      <c r="K122" s="42"/>
      <c r="L122" s="41" t="s">
        <v>23</v>
      </c>
      <c r="M122" s="24"/>
      <c r="N122" s="43">
        <v>13</v>
      </c>
      <c r="O122" s="27" t="s">
        <v>17</v>
      </c>
      <c r="P122" s="61"/>
      <c r="Q122" s="61"/>
      <c r="R122" s="45"/>
      <c r="S122" s="45"/>
      <c r="T122" s="2" t="str">
        <f>VLOOKUP(H122,[2]废止表!E98:F355,2,0)</f>
        <v>弱视训练</v>
      </c>
      <c r="U122" s="2" t="b">
        <f t="shared" si="2"/>
        <v>1</v>
      </c>
      <c r="V122" s="2" t="str">
        <f>VLOOKUP(H122,'[1]映射关系 '!$J$5:$K$416,2,0)</f>
        <v>弱视训练</v>
      </c>
      <c r="W122" s="2" t="b">
        <f t="shared" si="3"/>
        <v>1</v>
      </c>
    </row>
    <row r="123" ht="72" spans="1:23">
      <c r="A123" s="63">
        <v>45</v>
      </c>
      <c r="B123" s="134" t="s">
        <v>496</v>
      </c>
      <c r="C123" s="16" t="s">
        <v>497</v>
      </c>
      <c r="D123" s="17" t="s">
        <v>498</v>
      </c>
      <c r="E123" s="18" t="s">
        <v>499</v>
      </c>
      <c r="F123" s="16" t="s">
        <v>72</v>
      </c>
      <c r="G123" s="18"/>
      <c r="H123" s="24">
        <v>330409010</v>
      </c>
      <c r="I123" s="41" t="s">
        <v>500</v>
      </c>
      <c r="J123" s="41"/>
      <c r="K123" s="42" t="s">
        <v>501</v>
      </c>
      <c r="L123" s="41" t="s">
        <v>23</v>
      </c>
      <c r="M123" s="24"/>
      <c r="N123" s="43">
        <v>747</v>
      </c>
      <c r="O123" s="27" t="s">
        <v>27</v>
      </c>
      <c r="P123" s="50" t="s">
        <v>502</v>
      </c>
      <c r="Q123" s="50" t="s">
        <v>500</v>
      </c>
      <c r="R123" s="45" t="s">
        <v>503</v>
      </c>
      <c r="S123" s="45" t="s">
        <v>504</v>
      </c>
      <c r="T123" s="2" t="str">
        <f>VLOOKUP(H123,[2]废止表!E109:F356,2,0)</f>
        <v>义眼安装</v>
      </c>
      <c r="U123" s="2" t="b">
        <f t="shared" si="2"/>
        <v>1</v>
      </c>
      <c r="V123" s="2" t="str">
        <f>VLOOKUP(H123,'[1]映射关系 '!$J$5:$K$416,2,0)</f>
        <v>义眼安装</v>
      </c>
      <c r="W123" s="2" t="b">
        <f t="shared" si="3"/>
        <v>1</v>
      </c>
    </row>
    <row r="124" ht="40.5" spans="1:23">
      <c r="A124" s="63">
        <v>46</v>
      </c>
      <c r="B124" s="134" t="s">
        <v>505</v>
      </c>
      <c r="C124" s="16" t="s">
        <v>506</v>
      </c>
      <c r="D124" s="28" t="s">
        <v>507</v>
      </c>
      <c r="E124" s="28" t="s">
        <v>508</v>
      </c>
      <c r="F124" s="16" t="s">
        <v>72</v>
      </c>
      <c r="G124" s="51"/>
      <c r="H124" s="24">
        <v>330402008</v>
      </c>
      <c r="I124" s="41" t="s">
        <v>509</v>
      </c>
      <c r="J124" s="41" t="s">
        <v>510</v>
      </c>
      <c r="K124" s="42" t="s">
        <v>511</v>
      </c>
      <c r="L124" s="41" t="s">
        <v>23</v>
      </c>
      <c r="M124" s="24"/>
      <c r="N124" s="43">
        <v>448</v>
      </c>
      <c r="O124" s="27" t="s">
        <v>27</v>
      </c>
      <c r="P124" s="50" t="s">
        <v>512</v>
      </c>
      <c r="Q124" s="50" t="s">
        <v>513</v>
      </c>
      <c r="R124" s="45"/>
      <c r="S124" s="45"/>
      <c r="T124" s="2" t="str">
        <f>VLOOKUP(H124,[2]废止表!E110:F357,2,0)</f>
        <v>鼻泪道再通术</v>
      </c>
      <c r="U124" s="2" t="b">
        <f t="shared" si="2"/>
        <v>1</v>
      </c>
      <c r="V124" s="2" t="str">
        <f>VLOOKUP(H124,'[1]映射关系 '!$J$5:$K$416,2,0)</f>
        <v>鼻泪道再通术</v>
      </c>
      <c r="W124" s="2" t="b">
        <f t="shared" si="3"/>
        <v>1</v>
      </c>
    </row>
    <row r="125" ht="57" spans="1:23">
      <c r="A125" s="63"/>
      <c r="B125" s="134" t="s">
        <v>514</v>
      </c>
      <c r="C125" s="16" t="s">
        <v>515</v>
      </c>
      <c r="D125" s="28"/>
      <c r="E125" s="28"/>
      <c r="F125" s="16"/>
      <c r="G125" s="51"/>
      <c r="H125" s="29"/>
      <c r="I125" s="27"/>
      <c r="J125" s="27"/>
      <c r="K125" s="27"/>
      <c r="L125" s="27"/>
      <c r="M125" s="27"/>
      <c r="N125" s="27"/>
      <c r="O125" s="27"/>
      <c r="P125" s="50"/>
      <c r="Q125" s="50"/>
      <c r="R125" s="45"/>
      <c r="S125" s="45"/>
      <c r="T125" s="2" t="e">
        <f>VLOOKUP(H125,[2]废止表!E111:F358,2,0)</f>
        <v>#N/A</v>
      </c>
      <c r="U125" s="2" t="e">
        <f t="shared" si="2"/>
        <v>#N/A</v>
      </c>
      <c r="V125" s="2" t="e">
        <f>VLOOKUP(H125,'[1]映射关系 '!$J$5:$K$416,2,0)</f>
        <v>#N/A</v>
      </c>
      <c r="W125" s="2" t="e">
        <f t="shared" si="3"/>
        <v>#N/A</v>
      </c>
    </row>
    <row r="126" ht="71.25" spans="1:23">
      <c r="A126" s="63">
        <v>47</v>
      </c>
      <c r="B126" s="134" t="s">
        <v>516</v>
      </c>
      <c r="C126" s="16" t="s">
        <v>517</v>
      </c>
      <c r="D126" s="18" t="s">
        <v>518</v>
      </c>
      <c r="E126" s="18" t="s">
        <v>519</v>
      </c>
      <c r="F126" s="69" t="s">
        <v>72</v>
      </c>
      <c r="G126" s="51"/>
      <c r="H126" s="29"/>
      <c r="I126" s="27" t="s">
        <v>520</v>
      </c>
      <c r="J126" s="27"/>
      <c r="K126" s="27"/>
      <c r="L126" s="27"/>
      <c r="M126" s="27"/>
      <c r="N126" s="27"/>
      <c r="O126" s="27"/>
      <c r="P126" s="76" t="s">
        <v>521</v>
      </c>
      <c r="Q126" s="78" t="s">
        <v>522</v>
      </c>
      <c r="R126" s="45"/>
      <c r="S126" s="45"/>
      <c r="T126" s="2" t="e">
        <f>VLOOKUP(H126,[2]废止表!E1:F359,2,0)</f>
        <v>#N/A</v>
      </c>
      <c r="U126" s="2" t="e">
        <f t="shared" si="2"/>
        <v>#N/A</v>
      </c>
      <c r="V126" s="2" t="e">
        <f>VLOOKUP(H126,'[1]映射关系 '!$J$5:$K$416,2,0)</f>
        <v>#N/A</v>
      </c>
      <c r="W126" s="2" t="e">
        <f t="shared" si="3"/>
        <v>#N/A</v>
      </c>
    </row>
    <row r="127" ht="60" spans="1:23">
      <c r="A127" s="63">
        <v>48</v>
      </c>
      <c r="B127" s="134" t="s">
        <v>523</v>
      </c>
      <c r="C127" s="16" t="s">
        <v>524</v>
      </c>
      <c r="D127" s="18" t="s">
        <v>525</v>
      </c>
      <c r="E127" s="18" t="s">
        <v>526</v>
      </c>
      <c r="F127" s="69" t="s">
        <v>72</v>
      </c>
      <c r="G127" s="51"/>
      <c r="H127" s="24">
        <v>330402010</v>
      </c>
      <c r="I127" s="41" t="s">
        <v>527</v>
      </c>
      <c r="J127" s="41" t="s">
        <v>528</v>
      </c>
      <c r="K127" s="42" t="s">
        <v>529</v>
      </c>
      <c r="L127" s="41" t="s">
        <v>152</v>
      </c>
      <c r="M127" s="24"/>
      <c r="N127" s="43">
        <v>448</v>
      </c>
      <c r="O127" s="27" t="s">
        <v>27</v>
      </c>
      <c r="P127" s="50" t="s">
        <v>530</v>
      </c>
      <c r="Q127" s="50" t="s">
        <v>531</v>
      </c>
      <c r="R127" s="45"/>
      <c r="S127" s="45"/>
      <c r="T127" s="2" t="str">
        <f>VLOOKUP(H127,[2]废止表!E113:F360,2,0)</f>
        <v>泪小管填塞术</v>
      </c>
      <c r="U127" s="2" t="b">
        <f t="shared" si="2"/>
        <v>1</v>
      </c>
      <c r="V127" s="2" t="str">
        <f>VLOOKUP(H127,'[1]映射关系 '!$J$5:$K$416,2,0)</f>
        <v>泪小管填塞术</v>
      </c>
      <c r="W127" s="2" t="b">
        <f t="shared" si="3"/>
        <v>1</v>
      </c>
    </row>
    <row r="128" ht="31.5" spans="1:23">
      <c r="A128" s="63">
        <v>49</v>
      </c>
      <c r="B128" s="134" t="s">
        <v>532</v>
      </c>
      <c r="C128" s="16" t="s">
        <v>533</v>
      </c>
      <c r="D128" s="28" t="s">
        <v>534</v>
      </c>
      <c r="E128" s="28" t="s">
        <v>535</v>
      </c>
      <c r="F128" s="16" t="s">
        <v>72</v>
      </c>
      <c r="G128" s="18"/>
      <c r="H128" s="24">
        <v>330404004</v>
      </c>
      <c r="I128" s="41" t="s">
        <v>536</v>
      </c>
      <c r="J128" s="41" t="s">
        <v>537</v>
      </c>
      <c r="K128" s="42"/>
      <c r="L128" s="41" t="s">
        <v>23</v>
      </c>
      <c r="M128" s="24"/>
      <c r="N128" s="43">
        <v>179</v>
      </c>
      <c r="O128" s="27" t="s">
        <v>27</v>
      </c>
      <c r="P128" s="50" t="s">
        <v>538</v>
      </c>
      <c r="Q128" s="50" t="s">
        <v>536</v>
      </c>
      <c r="R128" s="76" t="s">
        <v>539</v>
      </c>
      <c r="S128" s="78" t="s">
        <v>540</v>
      </c>
      <c r="T128" s="2" t="str">
        <f>VLOOKUP(H128,[2]废止表!E114:F361,2,0)</f>
        <v>角膜拆线</v>
      </c>
      <c r="U128" s="2" t="b">
        <f t="shared" si="2"/>
        <v>1</v>
      </c>
      <c r="V128" s="2" t="str">
        <f>VLOOKUP(H128,'[1]映射关系 '!$J$5:$K$416,2,0)</f>
        <v>角膜拆线</v>
      </c>
      <c r="W128" s="2" t="b">
        <f t="shared" si="3"/>
        <v>1</v>
      </c>
    </row>
    <row r="129" ht="57" spans="1:23">
      <c r="A129" s="63"/>
      <c r="B129" s="134" t="s">
        <v>541</v>
      </c>
      <c r="C129" s="16" t="s">
        <v>542</v>
      </c>
      <c r="D129" s="28"/>
      <c r="E129" s="28"/>
      <c r="F129" s="16"/>
      <c r="G129" s="18"/>
      <c r="H129" s="29"/>
      <c r="I129" s="27"/>
      <c r="J129" s="27"/>
      <c r="K129" s="27"/>
      <c r="L129" s="27"/>
      <c r="M129" s="27"/>
      <c r="N129" s="27"/>
      <c r="O129" s="27"/>
      <c r="P129" s="50"/>
      <c r="Q129" s="50"/>
      <c r="R129" s="45"/>
      <c r="S129" s="45"/>
      <c r="T129" s="2" t="e">
        <f>VLOOKUP(H129,[2]废止表!E115:F362,2,0)</f>
        <v>#N/A</v>
      </c>
      <c r="U129" s="2" t="e">
        <f t="shared" si="2"/>
        <v>#N/A</v>
      </c>
      <c r="V129" s="2" t="e">
        <f>VLOOKUP(H129,'[1]映射关系 '!$J$5:$K$416,2,0)</f>
        <v>#N/A</v>
      </c>
      <c r="W129" s="2" t="e">
        <f t="shared" si="3"/>
        <v>#N/A</v>
      </c>
    </row>
    <row r="130" spans="1:23">
      <c r="A130" s="39" t="s">
        <v>543</v>
      </c>
      <c r="B130" s="39"/>
      <c r="C130" s="39"/>
      <c r="D130" s="52"/>
      <c r="E130" s="52"/>
      <c r="F130" s="53"/>
      <c r="G130" s="52"/>
      <c r="H130" s="54"/>
      <c r="I130" s="53"/>
      <c r="J130" s="53"/>
      <c r="K130" s="53"/>
      <c r="L130" s="53"/>
      <c r="M130" s="53"/>
      <c r="N130" s="53"/>
      <c r="O130" s="53"/>
      <c r="P130" s="50"/>
      <c r="Q130" s="50"/>
      <c r="R130" s="50"/>
      <c r="S130" s="50"/>
      <c r="T130" s="2" t="e">
        <f>VLOOKUP(H130,[2]废止表!E116:F363,2,0)</f>
        <v>#N/A</v>
      </c>
      <c r="U130" s="2" t="e">
        <f t="shared" si="2"/>
        <v>#N/A</v>
      </c>
      <c r="V130" s="2" t="e">
        <f>VLOOKUP(H130,'[1]映射关系 '!$J$5:$K$416,2,0)</f>
        <v>#N/A</v>
      </c>
      <c r="W130" s="2" t="e">
        <f t="shared" si="3"/>
        <v>#N/A</v>
      </c>
    </row>
    <row r="131" ht="54" spans="1:23">
      <c r="A131" s="79">
        <v>50</v>
      </c>
      <c r="B131" s="137" t="s">
        <v>544</v>
      </c>
      <c r="C131" s="33" t="s">
        <v>545</v>
      </c>
      <c r="D131" s="55" t="s">
        <v>546</v>
      </c>
      <c r="E131" s="55" t="s">
        <v>547</v>
      </c>
      <c r="F131" s="80" t="s">
        <v>72</v>
      </c>
      <c r="G131" s="81"/>
      <c r="H131" s="24">
        <v>310300082</v>
      </c>
      <c r="I131" s="41" t="s">
        <v>548</v>
      </c>
      <c r="J131" s="46" t="s">
        <v>549</v>
      </c>
      <c r="K131" s="42"/>
      <c r="L131" s="41" t="s">
        <v>23</v>
      </c>
      <c r="M131" s="24"/>
      <c r="N131" s="43">
        <v>1440</v>
      </c>
      <c r="O131" s="27" t="s">
        <v>27</v>
      </c>
      <c r="P131" s="55" t="s">
        <v>550</v>
      </c>
      <c r="Q131" s="55" t="s">
        <v>551</v>
      </c>
      <c r="R131" s="45"/>
      <c r="S131" s="45"/>
      <c r="T131" s="2" t="str">
        <f>VLOOKUP(H131,[2]废止表!E55:F364,2,0)</f>
        <v>铒激光眼科手术</v>
      </c>
      <c r="U131" s="2" t="b">
        <f t="shared" si="2"/>
        <v>1</v>
      </c>
      <c r="V131" s="2" t="str">
        <f>VLOOKUP(H131,'[1]映射关系 '!$J$5:$K$416,2,0)</f>
        <v>铒激光眼科手术</v>
      </c>
      <c r="W131" s="2" t="b">
        <f t="shared" si="3"/>
        <v>1</v>
      </c>
    </row>
    <row r="132" ht="28.5" spans="1:23">
      <c r="A132" s="79"/>
      <c r="B132" s="36"/>
      <c r="C132" s="36"/>
      <c r="D132" s="55"/>
      <c r="E132" s="55"/>
      <c r="F132" s="80"/>
      <c r="G132" s="81"/>
      <c r="H132" s="24">
        <v>310300090</v>
      </c>
      <c r="I132" s="41" t="s">
        <v>552</v>
      </c>
      <c r="J132" s="41"/>
      <c r="K132" s="42"/>
      <c r="L132" s="41" t="s">
        <v>23</v>
      </c>
      <c r="M132" s="24" t="s">
        <v>553</v>
      </c>
      <c r="N132" s="43">
        <v>132</v>
      </c>
      <c r="O132" s="27" t="s">
        <v>27</v>
      </c>
      <c r="P132" s="55"/>
      <c r="Q132" s="55"/>
      <c r="R132" s="45"/>
      <c r="S132" s="45"/>
      <c r="T132" s="2" t="str">
        <f>VLOOKUP(H132,[2]废止表!E56:F365,2,0)</f>
        <v>晶体囊截开术</v>
      </c>
      <c r="U132" s="2" t="b">
        <f t="shared" si="2"/>
        <v>1</v>
      </c>
      <c r="V132" s="2" t="str">
        <f>VLOOKUP(H132,'[1]映射关系 '!$J$5:$K$416,2,0)</f>
        <v>晶体囊截开术</v>
      </c>
      <c r="W132" s="2" t="b">
        <f t="shared" si="3"/>
        <v>1</v>
      </c>
    </row>
    <row r="133" ht="28.5" spans="1:23">
      <c r="A133" s="79"/>
      <c r="B133" s="36"/>
      <c r="C133" s="36"/>
      <c r="D133" s="55"/>
      <c r="E133" s="55"/>
      <c r="F133" s="80"/>
      <c r="G133" s="81"/>
      <c r="H133" s="24">
        <v>330406001</v>
      </c>
      <c r="I133" s="41" t="s">
        <v>554</v>
      </c>
      <c r="J133" s="41"/>
      <c r="K133" s="42" t="s">
        <v>555</v>
      </c>
      <c r="L133" s="41" t="s">
        <v>23</v>
      </c>
      <c r="M133" s="24" t="s">
        <v>483</v>
      </c>
      <c r="N133" s="43">
        <v>1144</v>
      </c>
      <c r="O133" s="27" t="s">
        <v>27</v>
      </c>
      <c r="P133" s="55"/>
      <c r="Q133" s="55"/>
      <c r="R133" s="45"/>
      <c r="S133" s="45"/>
      <c r="T133" s="2" t="str">
        <f>VLOOKUP(H133,[2]废止表!E119:F366,2,0)</f>
        <v>白内障截囊吸取术</v>
      </c>
      <c r="U133" s="2" t="b">
        <f t="shared" si="2"/>
        <v>1</v>
      </c>
      <c r="V133" s="2" t="str">
        <f>VLOOKUP(H133,'[1]映射关系 '!$J$5:$K$416,2,0)</f>
        <v>白内障截囊吸取术</v>
      </c>
      <c r="W133" s="2" t="b">
        <f t="shared" si="3"/>
        <v>1</v>
      </c>
    </row>
    <row r="134" ht="28.5" spans="1:23">
      <c r="A134" s="79"/>
      <c r="B134" s="36"/>
      <c r="C134" s="36"/>
      <c r="D134" s="55"/>
      <c r="E134" s="55"/>
      <c r="F134" s="80"/>
      <c r="G134" s="81"/>
      <c r="H134" s="24">
        <v>330406002</v>
      </c>
      <c r="I134" s="70" t="s">
        <v>556</v>
      </c>
      <c r="J134" s="70"/>
      <c r="K134" s="71" t="s">
        <v>555</v>
      </c>
      <c r="L134" s="70" t="s">
        <v>23</v>
      </c>
      <c r="M134" s="72" t="s">
        <v>483</v>
      </c>
      <c r="N134" s="73">
        <v>979</v>
      </c>
      <c r="O134" s="27" t="s">
        <v>27</v>
      </c>
      <c r="P134" s="55"/>
      <c r="Q134" s="55"/>
      <c r="R134" s="45"/>
      <c r="S134" s="45"/>
      <c r="T134" s="2" t="str">
        <f>VLOOKUP(H134,[2]废止表!E120:F367,2,0)</f>
        <v>白内障囊膜切除术</v>
      </c>
      <c r="U134" s="2" t="b">
        <f t="shared" si="2"/>
        <v>1</v>
      </c>
      <c r="V134" s="2" t="str">
        <f>VLOOKUP(H134,'[1]映射关系 '!$J$5:$K$416,2,0)</f>
        <v>白内障囊膜切除术</v>
      </c>
      <c r="W134" s="2" t="b">
        <f t="shared" si="3"/>
        <v>1</v>
      </c>
    </row>
    <row r="135" ht="28.5" spans="1:23">
      <c r="A135" s="79"/>
      <c r="B135" s="36"/>
      <c r="C135" s="36"/>
      <c r="D135" s="55"/>
      <c r="E135" s="55"/>
      <c r="F135" s="80"/>
      <c r="G135" s="81"/>
      <c r="H135" s="24">
        <v>330406003</v>
      </c>
      <c r="I135" s="41" t="s">
        <v>557</v>
      </c>
      <c r="J135" s="41"/>
      <c r="K135" s="42"/>
      <c r="L135" s="41" t="s">
        <v>23</v>
      </c>
      <c r="M135" s="24" t="s">
        <v>483</v>
      </c>
      <c r="N135" s="43">
        <v>930</v>
      </c>
      <c r="O135" s="27" t="s">
        <v>27</v>
      </c>
      <c r="P135" s="55"/>
      <c r="Q135" s="55"/>
      <c r="R135" s="45"/>
      <c r="S135" s="45"/>
      <c r="T135" s="2" t="str">
        <f>VLOOKUP(H135,[2]废止表!E121:F368,2,0)</f>
        <v>白内障囊内摘除术</v>
      </c>
      <c r="U135" s="2" t="b">
        <f t="shared" ref="U135:U198" si="4">I135=T135</f>
        <v>1</v>
      </c>
      <c r="V135" s="2" t="str">
        <f>VLOOKUP(H135,'[1]映射关系 '!$J$5:$K$416,2,0)</f>
        <v>白内障囊内摘除术</v>
      </c>
      <c r="W135" s="2" t="b">
        <f t="shared" ref="W135:W198" si="5">I135=V135</f>
        <v>1</v>
      </c>
    </row>
    <row r="136" ht="28.5" spans="1:23">
      <c r="A136" s="79"/>
      <c r="B136" s="36"/>
      <c r="C136" s="36"/>
      <c r="D136" s="55"/>
      <c r="E136" s="55"/>
      <c r="F136" s="80"/>
      <c r="G136" s="81"/>
      <c r="H136" s="24">
        <v>330406004</v>
      </c>
      <c r="I136" s="41" t="s">
        <v>558</v>
      </c>
      <c r="J136" s="41"/>
      <c r="K136" s="42" t="s">
        <v>555</v>
      </c>
      <c r="L136" s="41" t="s">
        <v>23</v>
      </c>
      <c r="M136" s="24" t="s">
        <v>483</v>
      </c>
      <c r="N136" s="43">
        <v>1144</v>
      </c>
      <c r="O136" s="27" t="s">
        <v>27</v>
      </c>
      <c r="P136" s="55"/>
      <c r="Q136" s="55"/>
      <c r="R136" s="45"/>
      <c r="S136" s="45"/>
      <c r="T136" s="2" t="str">
        <f>VLOOKUP(H136,[2]废止表!E122:F369,2,0)</f>
        <v>白内障囊外摘除术</v>
      </c>
      <c r="U136" s="2" t="b">
        <f t="shared" si="4"/>
        <v>1</v>
      </c>
      <c r="V136" s="2" t="str">
        <f>VLOOKUP(H136,'[1]映射关系 '!$J$5:$K$416,2,0)</f>
        <v>白内障囊外摘除术</v>
      </c>
      <c r="W136" s="2" t="b">
        <f t="shared" si="5"/>
        <v>1</v>
      </c>
    </row>
    <row r="137" ht="42.75" spans="1:23">
      <c r="A137" s="79"/>
      <c r="B137" s="36"/>
      <c r="C137" s="36"/>
      <c r="D137" s="55"/>
      <c r="E137" s="55"/>
      <c r="F137" s="80"/>
      <c r="G137" s="81"/>
      <c r="H137" s="24">
        <v>330406005</v>
      </c>
      <c r="I137" s="41" t="s">
        <v>559</v>
      </c>
      <c r="J137" s="41"/>
      <c r="K137" s="42" t="s">
        <v>560</v>
      </c>
      <c r="L137" s="41" t="s">
        <v>72</v>
      </c>
      <c r="M137" s="24" t="s">
        <v>483</v>
      </c>
      <c r="N137" s="43">
        <v>1716</v>
      </c>
      <c r="O137" s="27" t="s">
        <v>27</v>
      </c>
      <c r="P137" s="55"/>
      <c r="Q137" s="55"/>
      <c r="R137" s="45"/>
      <c r="S137" s="45"/>
      <c r="T137" s="2" t="str">
        <f>VLOOKUP(H137,[2]废止表!E123:F370,2,0)</f>
        <v>白内障超声乳化摘除术</v>
      </c>
      <c r="U137" s="2" t="b">
        <f t="shared" si="4"/>
        <v>1</v>
      </c>
      <c r="V137" s="2" t="str">
        <f>VLOOKUP(H137,'[1]映射关系 '!$J$5:$K$416,2,0)</f>
        <v>白内障超声乳化摘除术</v>
      </c>
      <c r="W137" s="2" t="b">
        <f t="shared" si="5"/>
        <v>1</v>
      </c>
    </row>
    <row r="138" ht="57" spans="1:23">
      <c r="A138" s="79"/>
      <c r="B138" s="36"/>
      <c r="C138" s="36"/>
      <c r="D138" s="55"/>
      <c r="E138" s="55"/>
      <c r="F138" s="80"/>
      <c r="G138" s="81"/>
      <c r="H138" s="24">
        <v>330406006</v>
      </c>
      <c r="I138" s="70" t="s">
        <v>561</v>
      </c>
      <c r="J138" s="70"/>
      <c r="K138" s="71" t="s">
        <v>562</v>
      </c>
      <c r="L138" s="70" t="s">
        <v>23</v>
      </c>
      <c r="M138" s="72" t="s">
        <v>563</v>
      </c>
      <c r="N138" s="73">
        <v>1482</v>
      </c>
      <c r="O138" s="79" t="s">
        <v>17</v>
      </c>
      <c r="P138" s="55"/>
      <c r="Q138" s="55"/>
      <c r="R138" s="45"/>
      <c r="S138" s="45"/>
      <c r="T138" s="2" t="str">
        <f>VLOOKUP(H138,[2]废止表!E124:F371,2,0)</f>
        <v>白内障囊外摘除+人工晶体植入术</v>
      </c>
      <c r="U138" s="2" t="b">
        <f t="shared" si="4"/>
        <v>1</v>
      </c>
      <c r="V138" s="2" t="str">
        <f>VLOOKUP(H138,'[1]映射关系 '!$J$5:$K$416,2,0)</f>
        <v>白内障囊外摘除+人工晶体植入术</v>
      </c>
      <c r="W138" s="2" t="b">
        <f t="shared" si="5"/>
        <v>1</v>
      </c>
    </row>
    <row r="139" ht="42.75" spans="1:23">
      <c r="A139" s="79"/>
      <c r="B139" s="36"/>
      <c r="C139" s="36"/>
      <c r="D139" s="55"/>
      <c r="E139" s="55"/>
      <c r="F139" s="80"/>
      <c r="G139" s="81"/>
      <c r="H139" s="24">
        <v>330406013</v>
      </c>
      <c r="I139" s="41" t="s">
        <v>564</v>
      </c>
      <c r="J139" s="41"/>
      <c r="K139" s="42" t="s">
        <v>555</v>
      </c>
      <c r="L139" s="41" t="s">
        <v>23</v>
      </c>
      <c r="M139" s="24"/>
      <c r="N139" s="43">
        <v>1300</v>
      </c>
      <c r="O139" s="27" t="s">
        <v>27</v>
      </c>
      <c r="P139" s="55"/>
      <c r="Q139" s="55"/>
      <c r="R139" s="45"/>
      <c r="S139" s="45"/>
      <c r="T139" s="2" t="str">
        <f>VLOOKUP(H139,[2]废止表!E125:F372,2,0)</f>
        <v>白内障青光眼联合手术</v>
      </c>
      <c r="U139" s="2" t="b">
        <f t="shared" si="4"/>
        <v>1</v>
      </c>
      <c r="V139" s="2" t="str">
        <f>VLOOKUP(H139,'[1]映射关系 '!$J$5:$K$416,2,0)</f>
        <v>白内障青光眼联合手术</v>
      </c>
      <c r="W139" s="2" t="b">
        <f t="shared" si="5"/>
        <v>1</v>
      </c>
    </row>
    <row r="140" ht="57" spans="1:23">
      <c r="A140" s="79"/>
      <c r="B140" s="36"/>
      <c r="C140" s="36"/>
      <c r="D140" s="55"/>
      <c r="E140" s="55"/>
      <c r="F140" s="80"/>
      <c r="G140" s="81"/>
      <c r="H140" s="24">
        <v>330406014</v>
      </c>
      <c r="I140" s="41" t="s">
        <v>565</v>
      </c>
      <c r="J140" s="41"/>
      <c r="K140" s="42" t="s">
        <v>566</v>
      </c>
      <c r="L140" s="41" t="s">
        <v>23</v>
      </c>
      <c r="M140" s="24"/>
      <c r="N140" s="43">
        <v>1300</v>
      </c>
      <c r="O140" s="27" t="s">
        <v>27</v>
      </c>
      <c r="P140" s="55"/>
      <c r="Q140" s="55"/>
      <c r="R140" s="45"/>
      <c r="S140" s="45"/>
      <c r="T140" s="2" t="str">
        <f>VLOOKUP(H140,[2]废止表!E126:F373,2,0)</f>
        <v>白内障摘除联合青光眼硅管植入术</v>
      </c>
      <c r="U140" s="2" t="b">
        <f t="shared" si="4"/>
        <v>1</v>
      </c>
      <c r="V140" s="2" t="str">
        <f>VLOOKUP(H140,'[1]映射关系 '!$J$5:$K$416,2,0)</f>
        <v>白内障摘除联合青光眼硅管植入术</v>
      </c>
      <c r="W140" s="2" t="b">
        <f t="shared" si="5"/>
        <v>1</v>
      </c>
    </row>
    <row r="141" ht="71.25" spans="1:23">
      <c r="A141" s="79"/>
      <c r="B141" s="36"/>
      <c r="C141" s="36"/>
      <c r="D141" s="55"/>
      <c r="E141" s="55"/>
      <c r="F141" s="80"/>
      <c r="G141" s="81"/>
      <c r="H141" s="24">
        <v>330406015</v>
      </c>
      <c r="I141" s="41" t="s">
        <v>567</v>
      </c>
      <c r="J141" s="41"/>
      <c r="K141" s="42" t="s">
        <v>562</v>
      </c>
      <c r="L141" s="41" t="s">
        <v>23</v>
      </c>
      <c r="M141" s="24"/>
      <c r="N141" s="43">
        <v>1690</v>
      </c>
      <c r="O141" s="27" t="s">
        <v>27</v>
      </c>
      <c r="P141" s="55"/>
      <c r="Q141" s="55"/>
      <c r="R141" s="45"/>
      <c r="S141" s="45"/>
      <c r="T141" s="2" t="str">
        <f>VLOOKUP(H141,[2]废止表!E127:F374,2,0)</f>
        <v>白内障囊外摘除联合青光眼人工晶体植入术</v>
      </c>
      <c r="U141" s="2" t="b">
        <f t="shared" si="4"/>
        <v>1</v>
      </c>
      <c r="V141" s="2" t="str">
        <f>VLOOKUP(H141,'[1]映射关系 '!$J$5:$K$416,2,0)</f>
        <v>白内障囊外摘除联合青光眼人工晶体植入术</v>
      </c>
      <c r="W141" s="2" t="b">
        <f t="shared" si="5"/>
        <v>1</v>
      </c>
    </row>
    <row r="142" ht="57" spans="1:23">
      <c r="A142" s="79"/>
      <c r="B142" s="36"/>
      <c r="C142" s="36"/>
      <c r="D142" s="55"/>
      <c r="E142" s="55"/>
      <c r="F142" s="80"/>
      <c r="G142" s="81"/>
      <c r="H142" s="24">
        <v>330406017</v>
      </c>
      <c r="I142" s="41" t="s">
        <v>568</v>
      </c>
      <c r="J142" s="41" t="s">
        <v>569</v>
      </c>
      <c r="K142" s="42" t="s">
        <v>562</v>
      </c>
      <c r="L142" s="41" t="s">
        <v>23</v>
      </c>
      <c r="M142" s="24" t="s">
        <v>483</v>
      </c>
      <c r="N142" s="43">
        <v>2574</v>
      </c>
      <c r="O142" s="27" t="s">
        <v>27</v>
      </c>
      <c r="P142" s="55"/>
      <c r="Q142" s="55"/>
      <c r="R142" s="45"/>
      <c r="S142" s="45"/>
      <c r="T142" s="2" t="str">
        <f>VLOOKUP(H142,[2]废止表!E128:F375,2,0)</f>
        <v>白内障摘除联合玻璃体切割术</v>
      </c>
      <c r="U142" s="2" t="b">
        <f t="shared" si="4"/>
        <v>1</v>
      </c>
      <c r="V142" s="2" t="str">
        <f>VLOOKUP(H142,'[1]映射关系 '!$J$5:$K$416,2,0)</f>
        <v>白内障摘除联合玻璃体切割术</v>
      </c>
      <c r="W142" s="2" t="b">
        <f t="shared" si="5"/>
        <v>1</v>
      </c>
    </row>
    <row r="143" ht="99.75" spans="1:23">
      <c r="A143" s="79"/>
      <c r="B143" s="36"/>
      <c r="C143" s="36"/>
      <c r="D143" s="55"/>
      <c r="E143" s="55"/>
      <c r="F143" s="80"/>
      <c r="G143" s="81"/>
      <c r="H143" s="24">
        <v>330406018</v>
      </c>
      <c r="I143" s="41" t="s">
        <v>570</v>
      </c>
      <c r="J143" s="41"/>
      <c r="K143" s="42" t="s">
        <v>571</v>
      </c>
      <c r="L143" s="41" t="s">
        <v>23</v>
      </c>
      <c r="M143" s="24" t="s">
        <v>572</v>
      </c>
      <c r="N143" s="43">
        <v>4587</v>
      </c>
      <c r="O143" s="27" t="s">
        <v>27</v>
      </c>
      <c r="P143" s="55"/>
      <c r="Q143" s="55"/>
      <c r="R143" s="45"/>
      <c r="S143" s="45"/>
      <c r="T143" s="2" t="str">
        <f>VLOOKUP(H143,[2]废止表!E129:F376,2,0)</f>
        <v>球内异物取出术联合晶体玻璃体切除及人工晶体植入术(四联术)</v>
      </c>
      <c r="U143" s="2" t="b">
        <f t="shared" si="4"/>
        <v>1</v>
      </c>
      <c r="V143" s="2" t="str">
        <f>VLOOKUP(H143,'[1]映射关系 '!$J$5:$K$416,2,0)</f>
        <v>球内异物取出术联合晶体玻璃体切除及人工晶体植入术(四联术)</v>
      </c>
      <c r="W143" s="2" t="b">
        <f t="shared" si="5"/>
        <v>1</v>
      </c>
    </row>
    <row r="144" ht="63.75" spans="1:23">
      <c r="A144" s="79"/>
      <c r="B144" s="34"/>
      <c r="C144" s="34"/>
      <c r="D144" s="55"/>
      <c r="E144" s="55"/>
      <c r="F144" s="80"/>
      <c r="G144" s="81"/>
      <c r="H144" s="24">
        <v>330406019</v>
      </c>
      <c r="I144" s="70" t="s">
        <v>573</v>
      </c>
      <c r="J144" s="70" t="s">
        <v>574</v>
      </c>
      <c r="K144" s="71"/>
      <c r="L144" s="70" t="s">
        <v>23</v>
      </c>
      <c r="M144" s="72" t="s">
        <v>483</v>
      </c>
      <c r="N144" s="73">
        <v>1695</v>
      </c>
      <c r="O144" s="27" t="s">
        <v>27</v>
      </c>
      <c r="P144" s="55"/>
      <c r="Q144" s="55"/>
      <c r="R144" s="45"/>
      <c r="S144" s="45"/>
      <c r="T144" s="2" t="str">
        <f>VLOOKUP(H144,[2]废止表!E130:F377,2,0)</f>
        <v>非正常晶体手术</v>
      </c>
      <c r="U144" s="2" t="b">
        <f t="shared" si="4"/>
        <v>1</v>
      </c>
      <c r="V144" s="2" t="str">
        <f>VLOOKUP(H144,'[1]映射关系 '!$J$5:$K$416,2,0)</f>
        <v>非正常晶体手术</v>
      </c>
      <c r="W144" s="2" t="b">
        <f t="shared" si="5"/>
        <v>1</v>
      </c>
    </row>
    <row r="145" ht="42.75" spans="1:23">
      <c r="A145" s="79"/>
      <c r="B145" s="134" t="s">
        <v>575</v>
      </c>
      <c r="C145" s="80" t="s">
        <v>576</v>
      </c>
      <c r="D145" s="55"/>
      <c r="E145" s="55"/>
      <c r="F145" s="80"/>
      <c r="G145" s="81"/>
      <c r="H145" s="82"/>
      <c r="I145" s="79"/>
      <c r="J145" s="79"/>
      <c r="K145" s="79"/>
      <c r="L145" s="79"/>
      <c r="M145" s="79"/>
      <c r="N145" s="79"/>
      <c r="O145" s="79"/>
      <c r="P145" s="55"/>
      <c r="Q145" s="55"/>
      <c r="R145" s="45"/>
      <c r="S145" s="45"/>
      <c r="T145" s="2" t="e">
        <f>VLOOKUP(H145,[2]废止表!E131:F378,2,0)</f>
        <v>#N/A</v>
      </c>
      <c r="U145" s="2" t="e">
        <f t="shared" si="4"/>
        <v>#N/A</v>
      </c>
      <c r="V145" s="2" t="e">
        <f>VLOOKUP(H145,'[1]映射关系 '!$J$5:$K$416,2,0)</f>
        <v>#N/A</v>
      </c>
      <c r="W145" s="2" t="e">
        <f t="shared" si="5"/>
        <v>#N/A</v>
      </c>
    </row>
    <row r="146" ht="31.5" spans="1:23">
      <c r="A146" s="79">
        <v>51</v>
      </c>
      <c r="B146" s="134" t="s">
        <v>577</v>
      </c>
      <c r="C146" s="80" t="s">
        <v>578</v>
      </c>
      <c r="D146" s="55" t="s">
        <v>579</v>
      </c>
      <c r="E146" s="55" t="s">
        <v>547</v>
      </c>
      <c r="F146" s="80" t="s">
        <v>72</v>
      </c>
      <c r="G146" s="81"/>
      <c r="H146" s="24">
        <v>330406012</v>
      </c>
      <c r="I146" s="41" t="s">
        <v>580</v>
      </c>
      <c r="J146" s="41"/>
      <c r="K146" s="42" t="s">
        <v>555</v>
      </c>
      <c r="L146" s="41" t="s">
        <v>23</v>
      </c>
      <c r="M146" s="24" t="s">
        <v>581</v>
      </c>
      <c r="N146" s="43">
        <v>448</v>
      </c>
      <c r="O146" s="27" t="s">
        <v>27</v>
      </c>
      <c r="P146" s="50"/>
      <c r="Q146" s="50"/>
      <c r="R146" s="50" t="s">
        <v>582</v>
      </c>
      <c r="S146" s="50" t="s">
        <v>583</v>
      </c>
      <c r="T146" s="2" t="str">
        <f>VLOOKUP(H146,[2]废止表!E132:F379,2,0)</f>
        <v>人工晶体取出术</v>
      </c>
      <c r="U146" s="2" t="b">
        <f t="shared" si="4"/>
        <v>1</v>
      </c>
      <c r="V146" s="2" t="str">
        <f>VLOOKUP(H146,'[1]映射关系 '!$J$5:$K$416,2,0)</f>
        <v>人工晶体取出术</v>
      </c>
      <c r="W146" s="2" t="b">
        <f t="shared" si="5"/>
        <v>1</v>
      </c>
    </row>
    <row r="147" ht="57" spans="1:23">
      <c r="A147" s="79"/>
      <c r="B147" s="134" t="s">
        <v>584</v>
      </c>
      <c r="C147" s="16" t="s">
        <v>585</v>
      </c>
      <c r="D147" s="55"/>
      <c r="E147" s="55"/>
      <c r="F147" s="80"/>
      <c r="G147" s="81"/>
      <c r="H147" s="82"/>
      <c r="I147" s="79"/>
      <c r="J147" s="79"/>
      <c r="K147" s="79"/>
      <c r="L147" s="79"/>
      <c r="M147" s="79"/>
      <c r="N147" s="79"/>
      <c r="O147" s="79"/>
      <c r="P147" s="50"/>
      <c r="Q147" s="50"/>
      <c r="R147" s="50"/>
      <c r="S147" s="50"/>
      <c r="T147" s="2" t="e">
        <f>VLOOKUP(H147,[2]废止表!E133:F380,2,0)</f>
        <v>#N/A</v>
      </c>
      <c r="U147" s="2" t="e">
        <f t="shared" si="4"/>
        <v>#N/A</v>
      </c>
      <c r="V147" s="2" t="e">
        <f>VLOOKUP(H147,'[1]映射关系 '!$J$5:$K$416,2,0)</f>
        <v>#N/A</v>
      </c>
      <c r="W147" s="2" t="e">
        <f t="shared" si="5"/>
        <v>#N/A</v>
      </c>
    </row>
    <row r="148" ht="28.5" spans="1:23">
      <c r="A148" s="79">
        <v>52</v>
      </c>
      <c r="B148" s="137" t="s">
        <v>586</v>
      </c>
      <c r="C148" s="33" t="s">
        <v>587</v>
      </c>
      <c r="D148" s="55" t="s">
        <v>588</v>
      </c>
      <c r="E148" s="55" t="s">
        <v>589</v>
      </c>
      <c r="F148" s="80" t="s">
        <v>72</v>
      </c>
      <c r="G148" s="81"/>
      <c r="H148" s="24">
        <v>330406008</v>
      </c>
      <c r="I148" s="70" t="s">
        <v>590</v>
      </c>
      <c r="J148" s="70"/>
      <c r="K148" s="71" t="s">
        <v>571</v>
      </c>
      <c r="L148" s="70" t="s">
        <v>23</v>
      </c>
      <c r="M148" s="72" t="s">
        <v>581</v>
      </c>
      <c r="N148" s="73">
        <v>916</v>
      </c>
      <c r="O148" s="27" t="s">
        <v>27</v>
      </c>
      <c r="P148" s="85" t="s">
        <v>591</v>
      </c>
      <c r="Q148" s="92" t="s">
        <v>592</v>
      </c>
      <c r="R148" s="50" t="s">
        <v>582</v>
      </c>
      <c r="S148" s="50" t="s">
        <v>583</v>
      </c>
      <c r="T148" s="2" t="str">
        <f>VLOOKUP(H148,[2]废止表!E134:F381,2,0)</f>
        <v>人工晶体置换术</v>
      </c>
      <c r="U148" s="2" t="b">
        <f t="shared" si="4"/>
        <v>1</v>
      </c>
      <c r="V148" s="2" t="str">
        <f>VLOOKUP(H148,'[1]映射关系 '!$J$5:$K$416,2,0)</f>
        <v>人工晶体置换术</v>
      </c>
      <c r="W148" s="2" t="b">
        <f t="shared" si="5"/>
        <v>1</v>
      </c>
    </row>
    <row r="149" ht="57" spans="1:23">
      <c r="A149" s="79"/>
      <c r="B149" s="36"/>
      <c r="C149" s="36"/>
      <c r="D149" s="55"/>
      <c r="E149" s="55"/>
      <c r="F149" s="80"/>
      <c r="G149" s="81"/>
      <c r="H149" s="24">
        <v>330406009</v>
      </c>
      <c r="I149" s="70" t="s">
        <v>593</v>
      </c>
      <c r="J149" s="70"/>
      <c r="K149" s="71" t="s">
        <v>562</v>
      </c>
      <c r="L149" s="70" t="s">
        <v>23</v>
      </c>
      <c r="M149" s="72" t="s">
        <v>581</v>
      </c>
      <c r="N149" s="73">
        <v>710</v>
      </c>
      <c r="O149" s="27" t="s">
        <v>27</v>
      </c>
      <c r="P149" s="86"/>
      <c r="Q149" s="93"/>
      <c r="R149" s="50"/>
      <c r="S149" s="50"/>
      <c r="T149" s="2" t="str">
        <f>VLOOKUP(H149,[2]废止表!E135:F382,2,0)</f>
        <v>二期人工晶体植入术</v>
      </c>
      <c r="U149" s="2" t="b">
        <f t="shared" si="4"/>
        <v>1</v>
      </c>
      <c r="V149" s="2" t="str">
        <f>VLOOKUP(H149,'[1]映射关系 '!$J$5:$K$416,2,0)</f>
        <v>二期人工晶体植入术</v>
      </c>
      <c r="W149" s="2" t="b">
        <f t="shared" si="5"/>
        <v>1</v>
      </c>
    </row>
    <row r="150" ht="121.5" spans="1:23">
      <c r="A150" s="79"/>
      <c r="B150" s="36"/>
      <c r="C150" s="36"/>
      <c r="D150" s="55"/>
      <c r="E150" s="55"/>
      <c r="F150" s="80"/>
      <c r="G150" s="81"/>
      <c r="H150" s="24">
        <v>330406010</v>
      </c>
      <c r="I150" s="41" t="s">
        <v>594</v>
      </c>
      <c r="J150" s="41"/>
      <c r="K150" s="42" t="s">
        <v>595</v>
      </c>
      <c r="L150" s="41" t="s">
        <v>72</v>
      </c>
      <c r="M150" s="87" t="s">
        <v>596</v>
      </c>
      <c r="N150" s="43">
        <v>1716</v>
      </c>
      <c r="O150" s="79" t="s">
        <v>597</v>
      </c>
      <c r="P150" s="86"/>
      <c r="Q150" s="93"/>
      <c r="R150" s="50"/>
      <c r="S150" s="50"/>
      <c r="T150" s="2" t="str">
        <f>VLOOKUP(H150,[2]废止表!E136:F383,2,0)</f>
        <v>白内障超声乳化摘除术+人工晶体植入术</v>
      </c>
      <c r="U150" s="2" t="b">
        <f t="shared" si="4"/>
        <v>1</v>
      </c>
      <c r="V150" s="2" t="str">
        <f>VLOOKUP(H150,'[1]映射关系 '!$J$5:$K$416,2,0)</f>
        <v>白内障超声乳化摘除术+人工晶体植入术</v>
      </c>
      <c r="W150" s="2" t="b">
        <f t="shared" si="5"/>
        <v>1</v>
      </c>
    </row>
    <row r="151" ht="71.25" spans="1:23">
      <c r="A151" s="79"/>
      <c r="B151" s="134" t="s">
        <v>598</v>
      </c>
      <c r="C151" s="16" t="s">
        <v>599</v>
      </c>
      <c r="D151" s="55"/>
      <c r="E151" s="55"/>
      <c r="F151" s="80"/>
      <c r="G151" s="81"/>
      <c r="H151" s="82"/>
      <c r="I151" s="79"/>
      <c r="J151" s="79"/>
      <c r="K151" s="79"/>
      <c r="L151" s="79"/>
      <c r="M151" s="79"/>
      <c r="N151" s="79"/>
      <c r="O151" s="79"/>
      <c r="P151" s="50"/>
      <c r="Q151" s="50"/>
      <c r="R151" s="50"/>
      <c r="S151" s="50"/>
      <c r="T151" s="2" t="e">
        <f>VLOOKUP(H151,[2]废止表!E137:F384,2,0)</f>
        <v>#N/A</v>
      </c>
      <c r="U151" s="2" t="e">
        <f t="shared" si="4"/>
        <v>#N/A</v>
      </c>
      <c r="V151" s="2" t="e">
        <f>VLOOKUP(H151,'[1]映射关系 '!$J$5:$K$416,2,0)</f>
        <v>#N/A</v>
      </c>
      <c r="W151" s="2" t="e">
        <f t="shared" si="5"/>
        <v>#N/A</v>
      </c>
    </row>
    <row r="152" ht="42.75" spans="1:23">
      <c r="A152" s="79">
        <v>53</v>
      </c>
      <c r="B152" s="137" t="s">
        <v>600</v>
      </c>
      <c r="C152" s="33" t="s">
        <v>601</v>
      </c>
      <c r="D152" s="55" t="s">
        <v>602</v>
      </c>
      <c r="E152" s="55" t="s">
        <v>603</v>
      </c>
      <c r="F152" s="80" t="s">
        <v>72</v>
      </c>
      <c r="G152" s="55" t="s">
        <v>604</v>
      </c>
      <c r="H152" s="24">
        <v>330406011</v>
      </c>
      <c r="I152" s="41" t="s">
        <v>605</v>
      </c>
      <c r="J152" s="41"/>
      <c r="K152" s="42" t="s">
        <v>562</v>
      </c>
      <c r="L152" s="41" t="s">
        <v>23</v>
      </c>
      <c r="M152" s="24" t="s">
        <v>606</v>
      </c>
      <c r="N152" s="43">
        <v>858</v>
      </c>
      <c r="O152" s="79" t="s">
        <v>27</v>
      </c>
      <c r="P152" s="33" t="s">
        <v>607</v>
      </c>
      <c r="Q152" s="33" t="s">
        <v>608</v>
      </c>
      <c r="R152" s="33" t="s">
        <v>582</v>
      </c>
      <c r="S152" s="33" t="s">
        <v>583</v>
      </c>
      <c r="T152" s="2" t="str">
        <f>VLOOKUP(H152,[2]废止表!E138:F385,2,0)</f>
        <v>人工晶体睫状沟固定术</v>
      </c>
      <c r="U152" s="2" t="b">
        <f t="shared" si="4"/>
        <v>1</v>
      </c>
      <c r="V152" s="2" t="str">
        <f>VLOOKUP(H152,'[1]映射关系 '!$J$5:$K$416,2,0)</f>
        <v>人工晶体睫状沟固定术</v>
      </c>
      <c r="W152" s="2" t="b">
        <f t="shared" si="5"/>
        <v>1</v>
      </c>
    </row>
    <row r="153" ht="28.5" spans="1:23">
      <c r="A153" s="79"/>
      <c r="B153" s="36"/>
      <c r="C153" s="36"/>
      <c r="D153" s="55"/>
      <c r="E153" s="55"/>
      <c r="F153" s="80"/>
      <c r="G153" s="55"/>
      <c r="H153" s="24">
        <v>330406020</v>
      </c>
      <c r="I153" s="41" t="s">
        <v>609</v>
      </c>
      <c r="J153" s="41"/>
      <c r="K153" s="42" t="s">
        <v>610</v>
      </c>
      <c r="L153" s="41" t="s">
        <v>72</v>
      </c>
      <c r="M153" s="24"/>
      <c r="N153" s="43">
        <v>388</v>
      </c>
      <c r="O153" s="79" t="s">
        <v>27</v>
      </c>
      <c r="P153" s="36"/>
      <c r="Q153" s="36"/>
      <c r="R153" s="36"/>
      <c r="S153" s="36"/>
      <c r="T153" s="2" t="str">
        <f>VLOOKUP(H153,[2]废止表!E139:F386,2,0)</f>
        <v>晶体张力环置入术</v>
      </c>
      <c r="U153" s="2" t="b">
        <f t="shared" si="4"/>
        <v>1</v>
      </c>
      <c r="V153" s="2" t="str">
        <f>VLOOKUP(H153,'[1]映射关系 '!$J$5:$K$416,2,0)</f>
        <v>晶体张力环置入术</v>
      </c>
      <c r="W153" s="2" t="b">
        <f t="shared" si="5"/>
        <v>1</v>
      </c>
    </row>
    <row r="154" ht="28.5" spans="1:23">
      <c r="A154" s="79"/>
      <c r="B154" s="36"/>
      <c r="C154" s="36"/>
      <c r="D154" s="55"/>
      <c r="E154" s="55"/>
      <c r="F154" s="80"/>
      <c r="G154" s="55"/>
      <c r="H154" s="24">
        <v>330406021</v>
      </c>
      <c r="I154" s="41" t="s">
        <v>611</v>
      </c>
      <c r="J154" s="41"/>
      <c r="K154" s="42"/>
      <c r="L154" s="41" t="s">
        <v>72</v>
      </c>
      <c r="M154" s="24"/>
      <c r="N154" s="43">
        <v>2080</v>
      </c>
      <c r="O154" s="79" t="s">
        <v>27</v>
      </c>
      <c r="P154" s="36"/>
      <c r="Q154" s="36"/>
      <c r="R154" s="36"/>
      <c r="S154" s="36"/>
      <c r="T154" s="2" t="str">
        <f>VLOOKUP(H154,[2]废止表!E140:F387,2,0)</f>
        <v>人工晶体悬吊术</v>
      </c>
      <c r="U154" s="2" t="b">
        <f t="shared" si="4"/>
        <v>1</v>
      </c>
      <c r="V154" s="2" t="str">
        <f>VLOOKUP(H154,'[1]映射关系 '!$J$5:$K$416,2,0)</f>
        <v>人工晶体悬吊术</v>
      </c>
      <c r="W154" s="2" t="b">
        <f t="shared" si="5"/>
        <v>1</v>
      </c>
    </row>
    <row r="155" ht="101.25" spans="1:23">
      <c r="A155" s="79"/>
      <c r="B155" s="36"/>
      <c r="C155" s="36"/>
      <c r="D155" s="55"/>
      <c r="E155" s="55"/>
      <c r="F155" s="80"/>
      <c r="G155" s="55"/>
      <c r="H155" s="24">
        <v>330406022</v>
      </c>
      <c r="I155" s="41" t="s">
        <v>612</v>
      </c>
      <c r="J155" s="88" t="s">
        <v>613</v>
      </c>
      <c r="K155" s="42" t="s">
        <v>614</v>
      </c>
      <c r="L155" s="41" t="s">
        <v>152</v>
      </c>
      <c r="M155" s="24"/>
      <c r="N155" s="43">
        <v>1800</v>
      </c>
      <c r="O155" s="79" t="s">
        <v>27</v>
      </c>
      <c r="P155" s="36"/>
      <c r="Q155" s="36"/>
      <c r="R155" s="36"/>
      <c r="S155" s="36"/>
      <c r="T155" s="2" t="str">
        <f>VLOOKUP(H155,[2]废止表!E141:F388,2,0)</f>
        <v>有晶状体眼人工晶状体植入术</v>
      </c>
      <c r="U155" s="2" t="b">
        <f t="shared" si="4"/>
        <v>1</v>
      </c>
      <c r="V155" s="2" t="str">
        <f>VLOOKUP(H155,'[1]映射关系 '!$J$5:$K$416,2,0)</f>
        <v>有晶状体眼人工晶状体植入术</v>
      </c>
      <c r="W155" s="2" t="b">
        <f t="shared" si="5"/>
        <v>1</v>
      </c>
    </row>
    <row r="156" ht="71.25" spans="1:23">
      <c r="A156" s="79"/>
      <c r="B156" s="134" t="s">
        <v>615</v>
      </c>
      <c r="C156" s="16" t="s">
        <v>616</v>
      </c>
      <c r="D156" s="55"/>
      <c r="E156" s="55"/>
      <c r="F156" s="80"/>
      <c r="G156" s="55"/>
      <c r="H156" s="82"/>
      <c r="I156" s="79"/>
      <c r="J156" s="79"/>
      <c r="K156" s="79"/>
      <c r="L156" s="79"/>
      <c r="M156" s="79"/>
      <c r="N156" s="79"/>
      <c r="O156" s="79"/>
      <c r="P156" s="34"/>
      <c r="Q156" s="34"/>
      <c r="R156" s="34"/>
      <c r="S156" s="34"/>
      <c r="T156" s="2" t="e">
        <f>VLOOKUP(H156,[2]废止表!E142:F389,2,0)</f>
        <v>#N/A</v>
      </c>
      <c r="U156" s="2" t="e">
        <f t="shared" si="4"/>
        <v>#N/A</v>
      </c>
      <c r="V156" s="2" t="e">
        <f>VLOOKUP(H156,'[1]映射关系 '!$J$5:$K$416,2,0)</f>
        <v>#N/A</v>
      </c>
      <c r="W156" s="2" t="e">
        <f t="shared" si="5"/>
        <v>#N/A</v>
      </c>
    </row>
    <row r="157" ht="42.75" spans="1:23">
      <c r="A157" s="79">
        <v>54</v>
      </c>
      <c r="B157" s="134" t="s">
        <v>617</v>
      </c>
      <c r="C157" s="16" t="s">
        <v>618</v>
      </c>
      <c r="D157" s="55" t="s">
        <v>619</v>
      </c>
      <c r="E157" s="55" t="s">
        <v>620</v>
      </c>
      <c r="F157" s="80" t="s">
        <v>72</v>
      </c>
      <c r="G157" s="55"/>
      <c r="H157" s="24">
        <v>330406007</v>
      </c>
      <c r="I157" s="70" t="s">
        <v>621</v>
      </c>
      <c r="J157" s="70"/>
      <c r="K157" s="71"/>
      <c r="L157" s="70" t="s">
        <v>23</v>
      </c>
      <c r="M157" s="72" t="s">
        <v>483</v>
      </c>
      <c r="N157" s="73">
        <v>1366</v>
      </c>
      <c r="O157" s="79" t="s">
        <v>27</v>
      </c>
      <c r="P157" s="50" t="s">
        <v>622</v>
      </c>
      <c r="Q157" s="50" t="s">
        <v>623</v>
      </c>
      <c r="R157" s="45"/>
      <c r="S157" s="45"/>
      <c r="T157" s="2" t="str">
        <f>VLOOKUP(H157,[2]废止表!E143:F390,2,0)</f>
        <v>人工晶体复位术</v>
      </c>
      <c r="U157" s="2" t="b">
        <f t="shared" si="4"/>
        <v>1</v>
      </c>
      <c r="V157" s="2" t="str">
        <f>VLOOKUP(H157,'[1]映射关系 '!$J$5:$K$416,2,0)</f>
        <v>人工晶体复位术</v>
      </c>
      <c r="W157" s="2" t="b">
        <f t="shared" si="5"/>
        <v>1</v>
      </c>
    </row>
    <row r="158" ht="71.25" spans="1:23">
      <c r="A158" s="79"/>
      <c r="B158" s="134" t="s">
        <v>624</v>
      </c>
      <c r="C158" s="16" t="s">
        <v>625</v>
      </c>
      <c r="D158" s="55"/>
      <c r="E158" s="55"/>
      <c r="F158" s="80"/>
      <c r="G158" s="55"/>
      <c r="H158" s="82"/>
      <c r="I158" s="79"/>
      <c r="J158" s="79"/>
      <c r="K158" s="79"/>
      <c r="L158" s="79"/>
      <c r="M158" s="79"/>
      <c r="N158" s="79"/>
      <c r="O158" s="79"/>
      <c r="P158" s="50"/>
      <c r="Q158" s="50"/>
      <c r="R158" s="45"/>
      <c r="S158" s="50"/>
      <c r="T158" s="2" t="e">
        <f>VLOOKUP(H158,[2]废止表!E144:F391,2,0)</f>
        <v>#N/A</v>
      </c>
      <c r="U158" s="2" t="e">
        <f t="shared" si="4"/>
        <v>#N/A</v>
      </c>
      <c r="V158" s="2" t="e">
        <f>VLOOKUP(H158,'[1]映射关系 '!$J$5:$K$416,2,0)</f>
        <v>#N/A</v>
      </c>
      <c r="W158" s="2" t="e">
        <f t="shared" si="5"/>
        <v>#N/A</v>
      </c>
    </row>
    <row r="159" ht="42.75" spans="1:23">
      <c r="A159" s="79">
        <v>55</v>
      </c>
      <c r="B159" s="134" t="s">
        <v>626</v>
      </c>
      <c r="C159" s="16" t="s">
        <v>627</v>
      </c>
      <c r="D159" s="55" t="s">
        <v>628</v>
      </c>
      <c r="E159" s="55" t="s">
        <v>620</v>
      </c>
      <c r="F159" s="80" t="s">
        <v>72</v>
      </c>
      <c r="G159" s="55"/>
      <c r="H159" s="82"/>
      <c r="I159" s="79" t="s">
        <v>520</v>
      </c>
      <c r="J159" s="79"/>
      <c r="K159" s="79"/>
      <c r="L159" s="79"/>
      <c r="M159" s="79"/>
      <c r="N159" s="79"/>
      <c r="O159" s="79"/>
      <c r="P159" s="50"/>
      <c r="Q159" s="50"/>
      <c r="R159" s="45"/>
      <c r="S159" s="50"/>
      <c r="T159" s="2" t="e">
        <f>VLOOKUP(H159,[2]废止表!E83:F392,2,0)</f>
        <v>#N/A</v>
      </c>
      <c r="U159" s="2" t="e">
        <f t="shared" si="4"/>
        <v>#N/A</v>
      </c>
      <c r="V159" s="2" t="e">
        <f>VLOOKUP(H159,'[1]映射关系 '!$J$5:$K$416,2,0)</f>
        <v>#N/A</v>
      </c>
      <c r="W159" s="2" t="e">
        <f t="shared" si="5"/>
        <v>#N/A</v>
      </c>
    </row>
    <row r="160" ht="71.25" spans="1:23">
      <c r="A160" s="79"/>
      <c r="B160" s="134" t="s">
        <v>629</v>
      </c>
      <c r="C160" s="16" t="s">
        <v>630</v>
      </c>
      <c r="D160" s="55"/>
      <c r="E160" s="55"/>
      <c r="F160" s="80"/>
      <c r="G160" s="55"/>
      <c r="H160" s="82"/>
      <c r="I160" s="79"/>
      <c r="J160" s="79"/>
      <c r="K160" s="79"/>
      <c r="L160" s="79"/>
      <c r="M160" s="79"/>
      <c r="N160" s="79"/>
      <c r="O160" s="79"/>
      <c r="P160" s="50"/>
      <c r="Q160" s="50"/>
      <c r="R160" s="45"/>
      <c r="S160" s="50"/>
      <c r="T160" s="2" t="e">
        <f>VLOOKUP(H160,[2]废止表!E146:F393,2,0)</f>
        <v>#N/A</v>
      </c>
      <c r="U160" s="2" t="e">
        <f t="shared" si="4"/>
        <v>#N/A</v>
      </c>
      <c r="V160" s="2" t="e">
        <f>VLOOKUP(H160,'[1]映射关系 '!$J$5:$K$416,2,0)</f>
        <v>#N/A</v>
      </c>
      <c r="W160" s="2" t="e">
        <f t="shared" si="5"/>
        <v>#N/A</v>
      </c>
    </row>
    <row r="161" ht="85.5" spans="1:23">
      <c r="A161" s="79">
        <v>56</v>
      </c>
      <c r="B161" s="134" t="s">
        <v>631</v>
      </c>
      <c r="C161" s="16" t="s">
        <v>632</v>
      </c>
      <c r="D161" s="55" t="s">
        <v>633</v>
      </c>
      <c r="E161" s="55" t="s">
        <v>634</v>
      </c>
      <c r="F161" s="80" t="s">
        <v>72</v>
      </c>
      <c r="G161" s="55"/>
      <c r="H161" s="24">
        <v>330407002</v>
      </c>
      <c r="I161" s="70" t="s">
        <v>635</v>
      </c>
      <c r="J161" s="70"/>
      <c r="K161" s="89" t="s">
        <v>636</v>
      </c>
      <c r="L161" s="70" t="s">
        <v>23</v>
      </c>
      <c r="M161" s="72" t="s">
        <v>637</v>
      </c>
      <c r="N161" s="73">
        <v>2557</v>
      </c>
      <c r="O161" s="79" t="s">
        <v>27</v>
      </c>
      <c r="P161" s="50" t="s">
        <v>638</v>
      </c>
      <c r="Q161" s="50" t="s">
        <v>639</v>
      </c>
      <c r="R161" s="45"/>
      <c r="S161" s="45"/>
      <c r="T161" s="2" t="str">
        <f>VLOOKUP(H161,[2]废止表!E147:F394,2,0)</f>
        <v>玻璃体切除术</v>
      </c>
      <c r="U161" s="2" t="b">
        <f t="shared" si="4"/>
        <v>1</v>
      </c>
      <c r="V161" s="2" t="str">
        <f>VLOOKUP(H161,'[1]映射关系 '!$J$5:$K$416,2,0)</f>
        <v>玻璃体切除术</v>
      </c>
      <c r="W161" s="2" t="b">
        <f t="shared" si="5"/>
        <v>1</v>
      </c>
    </row>
    <row r="162" ht="42.75" spans="1:23">
      <c r="A162" s="79"/>
      <c r="B162" s="134" t="s">
        <v>640</v>
      </c>
      <c r="C162" s="16" t="s">
        <v>641</v>
      </c>
      <c r="D162" s="55"/>
      <c r="E162" s="55"/>
      <c r="F162" s="80"/>
      <c r="G162" s="55"/>
      <c r="H162" s="82"/>
      <c r="I162" s="79"/>
      <c r="J162" s="79"/>
      <c r="K162" s="79"/>
      <c r="L162" s="79"/>
      <c r="M162" s="79"/>
      <c r="N162" s="79"/>
      <c r="O162" s="79"/>
      <c r="P162" s="50"/>
      <c r="Q162" s="50"/>
      <c r="R162" s="45"/>
      <c r="S162" s="45"/>
      <c r="T162" s="2" t="e">
        <f>VLOOKUP(H162,[2]废止表!E148:F395,2,0)</f>
        <v>#N/A</v>
      </c>
      <c r="U162" s="2" t="e">
        <f t="shared" si="4"/>
        <v>#N/A</v>
      </c>
      <c r="V162" s="2" t="e">
        <f>VLOOKUP(H162,'[1]映射关系 '!$J$5:$K$416,2,0)</f>
        <v>#N/A</v>
      </c>
      <c r="W162" s="2" t="e">
        <f t="shared" si="5"/>
        <v>#N/A</v>
      </c>
    </row>
    <row r="163" ht="114" spans="1:23">
      <c r="A163" s="79">
        <v>57</v>
      </c>
      <c r="B163" s="134" t="s">
        <v>642</v>
      </c>
      <c r="C163" s="16" t="s">
        <v>643</v>
      </c>
      <c r="D163" s="55" t="s">
        <v>644</v>
      </c>
      <c r="E163" s="55" t="s">
        <v>645</v>
      </c>
      <c r="F163" s="80" t="s">
        <v>72</v>
      </c>
      <c r="G163" s="55" t="s">
        <v>646</v>
      </c>
      <c r="H163" s="24"/>
      <c r="I163" s="41"/>
      <c r="J163" s="46"/>
      <c r="K163" s="42"/>
      <c r="L163" s="41"/>
      <c r="M163" s="24"/>
      <c r="N163" s="43"/>
      <c r="O163" s="79"/>
      <c r="P163" s="50" t="s">
        <v>647</v>
      </c>
      <c r="Q163" s="50" t="s">
        <v>648</v>
      </c>
      <c r="R163" s="45"/>
      <c r="S163" s="45"/>
      <c r="T163" s="2" t="e">
        <f>VLOOKUP(H163,[2]废止表!E149:F396,2,0)</f>
        <v>#N/A</v>
      </c>
      <c r="U163" s="2" t="e">
        <f t="shared" si="4"/>
        <v>#N/A</v>
      </c>
      <c r="V163" s="2" t="e">
        <f>VLOOKUP(H163,'[1]映射关系 '!$J$5:$K$416,2,0)</f>
        <v>#N/A</v>
      </c>
      <c r="W163" s="2" t="e">
        <f t="shared" si="5"/>
        <v>#N/A</v>
      </c>
    </row>
    <row r="164" ht="57" spans="1:23">
      <c r="A164" s="79"/>
      <c r="B164" s="134" t="s">
        <v>649</v>
      </c>
      <c r="C164" s="16" t="s">
        <v>650</v>
      </c>
      <c r="D164" s="55"/>
      <c r="E164" s="55"/>
      <c r="F164" s="80"/>
      <c r="G164" s="55"/>
      <c r="H164" s="82"/>
      <c r="I164" s="79"/>
      <c r="J164" s="79"/>
      <c r="K164" s="79"/>
      <c r="L164" s="79"/>
      <c r="M164" s="79"/>
      <c r="N164" s="79"/>
      <c r="O164" s="79"/>
      <c r="P164" s="50"/>
      <c r="Q164" s="50"/>
      <c r="R164" s="45"/>
      <c r="S164" s="45"/>
      <c r="T164" s="2" t="e">
        <f>VLOOKUP(H164,[2]废止表!E150:F397,2,0)</f>
        <v>#N/A</v>
      </c>
      <c r="U164" s="2" t="e">
        <f t="shared" si="4"/>
        <v>#N/A</v>
      </c>
      <c r="V164" s="2" t="e">
        <f>VLOOKUP(H164,'[1]映射关系 '!$J$5:$K$416,2,0)</f>
        <v>#N/A</v>
      </c>
      <c r="W164" s="2" t="e">
        <f t="shared" si="5"/>
        <v>#N/A</v>
      </c>
    </row>
    <row r="165" ht="144" spans="1:23">
      <c r="A165" s="79">
        <v>58</v>
      </c>
      <c r="B165" s="134" t="s">
        <v>651</v>
      </c>
      <c r="C165" s="16" t="s">
        <v>652</v>
      </c>
      <c r="D165" s="55" t="s">
        <v>653</v>
      </c>
      <c r="E165" s="55" t="s">
        <v>654</v>
      </c>
      <c r="F165" s="80" t="s">
        <v>72</v>
      </c>
      <c r="G165" s="55"/>
      <c r="H165" s="24">
        <v>330407014</v>
      </c>
      <c r="I165" s="41" t="s">
        <v>655</v>
      </c>
      <c r="J165" s="41"/>
      <c r="K165" s="42"/>
      <c r="L165" s="41" t="s">
        <v>72</v>
      </c>
      <c r="M165" s="24" t="s">
        <v>483</v>
      </c>
      <c r="N165" s="43">
        <v>822</v>
      </c>
      <c r="O165" s="79" t="s">
        <v>27</v>
      </c>
      <c r="P165" s="90" t="s">
        <v>656</v>
      </c>
      <c r="Q165" s="90" t="s">
        <v>657</v>
      </c>
      <c r="R165" s="45"/>
      <c r="S165" s="45"/>
      <c r="T165" s="2" t="str">
        <f>VLOOKUP(H165,[2]废止表!E151:F398,2,0)</f>
        <v>硅油取出术</v>
      </c>
      <c r="U165" s="2" t="b">
        <f t="shared" si="4"/>
        <v>1</v>
      </c>
      <c r="V165" s="2" t="str">
        <f>VLOOKUP(H165,'[1]映射关系 '!$J$5:$K$416,2,0)</f>
        <v>硅油取出术</v>
      </c>
      <c r="W165" s="2" t="b">
        <f t="shared" si="5"/>
        <v>1</v>
      </c>
    </row>
    <row r="166" ht="57" spans="1:23">
      <c r="A166" s="79"/>
      <c r="B166" s="134" t="s">
        <v>658</v>
      </c>
      <c r="C166" s="16" t="s">
        <v>659</v>
      </c>
      <c r="D166" s="55"/>
      <c r="E166" s="55"/>
      <c r="F166" s="80"/>
      <c r="G166" s="55"/>
      <c r="H166" s="82"/>
      <c r="I166" s="79"/>
      <c r="J166" s="79"/>
      <c r="K166" s="79"/>
      <c r="L166" s="79"/>
      <c r="M166" s="79"/>
      <c r="N166" s="79"/>
      <c r="O166" s="79"/>
      <c r="P166" s="50"/>
      <c r="Q166" s="50"/>
      <c r="R166" s="45"/>
      <c r="S166" s="45"/>
      <c r="T166" s="2" t="e">
        <f>VLOOKUP(H166,[2]废止表!E152:F399,2,0)</f>
        <v>#N/A</v>
      </c>
      <c r="U166" s="2" t="e">
        <f t="shared" si="4"/>
        <v>#N/A</v>
      </c>
      <c r="V166" s="2" t="e">
        <f>VLOOKUP(H166,'[1]映射关系 '!$J$5:$K$416,2,0)</f>
        <v>#N/A</v>
      </c>
      <c r="W166" s="2" t="e">
        <f t="shared" si="5"/>
        <v>#N/A</v>
      </c>
    </row>
    <row r="167" ht="28.5" spans="1:23">
      <c r="A167" s="79">
        <v>59</v>
      </c>
      <c r="B167" s="137" t="s">
        <v>660</v>
      </c>
      <c r="C167" s="33" t="s">
        <v>661</v>
      </c>
      <c r="D167" s="55" t="s">
        <v>662</v>
      </c>
      <c r="E167" s="55" t="s">
        <v>663</v>
      </c>
      <c r="F167" s="80" t="s">
        <v>72</v>
      </c>
      <c r="G167" s="55"/>
      <c r="H167" s="24">
        <v>330405012</v>
      </c>
      <c r="I167" s="70" t="s">
        <v>664</v>
      </c>
      <c r="J167" s="70"/>
      <c r="K167" s="71"/>
      <c r="L167" s="70" t="s">
        <v>23</v>
      </c>
      <c r="M167" s="72"/>
      <c r="N167" s="73">
        <v>1020</v>
      </c>
      <c r="O167" s="79" t="s">
        <v>27</v>
      </c>
      <c r="P167" s="59" t="s">
        <v>665</v>
      </c>
      <c r="Q167" s="59" t="s">
        <v>666</v>
      </c>
      <c r="R167" s="45"/>
      <c r="S167" s="45"/>
      <c r="T167" s="2" t="str">
        <f>VLOOKUP(H167,[2]废止表!E153:F400,2,0)</f>
        <v>前房成形术</v>
      </c>
      <c r="U167" s="2" t="b">
        <f t="shared" si="4"/>
        <v>1</v>
      </c>
      <c r="V167" s="2" t="str">
        <f>VLOOKUP(H167,'[1]映射关系 '!$J$5:$K$416,2,0)</f>
        <v>前房成形术</v>
      </c>
      <c r="W167" s="2" t="b">
        <f t="shared" si="5"/>
        <v>1</v>
      </c>
    </row>
    <row r="168" ht="38.25" spans="1:23">
      <c r="A168" s="79"/>
      <c r="B168" s="36"/>
      <c r="C168" s="36"/>
      <c r="D168" s="55"/>
      <c r="E168" s="55"/>
      <c r="F168" s="80"/>
      <c r="G168" s="55"/>
      <c r="H168" s="24">
        <v>330405013</v>
      </c>
      <c r="I168" s="70" t="s">
        <v>667</v>
      </c>
      <c r="J168" s="70" t="s">
        <v>668</v>
      </c>
      <c r="K168" s="71"/>
      <c r="L168" s="70" t="s">
        <v>23</v>
      </c>
      <c r="M168" s="72" t="s">
        <v>669</v>
      </c>
      <c r="N168" s="73">
        <v>1121</v>
      </c>
      <c r="O168" s="79" t="s">
        <v>27</v>
      </c>
      <c r="P168" s="68"/>
      <c r="Q168" s="68"/>
      <c r="R168" s="45"/>
      <c r="S168" s="45"/>
      <c r="T168" s="2" t="str">
        <f>VLOOKUP(H168,[2]废止表!E154:F401,2,0)</f>
        <v>青光眼滤过术</v>
      </c>
      <c r="U168" s="2" t="b">
        <f t="shared" si="4"/>
        <v>1</v>
      </c>
      <c r="V168" s="2" t="str">
        <f>VLOOKUP(H168,'[1]映射关系 '!$J$5:$K$416,2,0)</f>
        <v>青光眼滤过术</v>
      </c>
      <c r="W168" s="2" t="b">
        <f t="shared" si="5"/>
        <v>1</v>
      </c>
    </row>
    <row r="169" ht="42.75" spans="1:23">
      <c r="A169" s="79"/>
      <c r="B169" s="34"/>
      <c r="C169" s="34"/>
      <c r="D169" s="55"/>
      <c r="E169" s="55"/>
      <c r="F169" s="80"/>
      <c r="G169" s="55"/>
      <c r="H169" s="24">
        <v>330405016</v>
      </c>
      <c r="I169" s="41" t="s">
        <v>670</v>
      </c>
      <c r="J169" s="41"/>
      <c r="K169" s="42"/>
      <c r="L169" s="41" t="s">
        <v>23</v>
      </c>
      <c r="M169" s="24" t="s">
        <v>671</v>
      </c>
      <c r="N169" s="43">
        <v>1040</v>
      </c>
      <c r="O169" s="79" t="s">
        <v>27</v>
      </c>
      <c r="P169" s="68"/>
      <c r="Q169" s="68"/>
      <c r="R169" s="45"/>
      <c r="S169" s="45"/>
      <c r="T169" s="2" t="str">
        <f>VLOOKUP(H169,[2]废止表!E155:F402,2,0)</f>
        <v>小梁切开联合小梁切除术</v>
      </c>
      <c r="U169" s="2" t="b">
        <f t="shared" si="4"/>
        <v>1</v>
      </c>
      <c r="V169" s="2" t="str">
        <f>VLOOKUP(H169,'[1]映射关系 '!$J$5:$K$416,2,0)</f>
        <v>小梁切开联合小梁切除术</v>
      </c>
      <c r="W169" s="2" t="b">
        <f t="shared" si="5"/>
        <v>1</v>
      </c>
    </row>
    <row r="170" ht="57" spans="1:23">
      <c r="A170" s="79"/>
      <c r="B170" s="134" t="s">
        <v>672</v>
      </c>
      <c r="C170" s="16" t="s">
        <v>673</v>
      </c>
      <c r="D170" s="55"/>
      <c r="E170" s="55"/>
      <c r="F170" s="80"/>
      <c r="G170" s="55"/>
      <c r="H170" s="82"/>
      <c r="I170" s="79"/>
      <c r="J170" s="79"/>
      <c r="K170" s="79"/>
      <c r="L170" s="79"/>
      <c r="M170" s="79"/>
      <c r="N170" s="79"/>
      <c r="O170" s="79"/>
      <c r="P170" s="61"/>
      <c r="Q170" s="61"/>
      <c r="R170" s="45"/>
      <c r="S170" s="45"/>
      <c r="T170" s="2" t="e">
        <f>VLOOKUP(H170,[2]废止表!E156:F403,2,0)</f>
        <v>#N/A</v>
      </c>
      <c r="U170" s="2" t="e">
        <f t="shared" si="4"/>
        <v>#N/A</v>
      </c>
      <c r="V170" s="2" t="e">
        <f>VLOOKUP(H170,'[1]映射关系 '!$J$5:$K$416,2,0)</f>
        <v>#N/A</v>
      </c>
      <c r="W170" s="2" t="e">
        <f t="shared" si="5"/>
        <v>#N/A</v>
      </c>
    </row>
    <row r="171" ht="216" spans="1:23">
      <c r="A171" s="79">
        <v>60</v>
      </c>
      <c r="B171" s="134" t="s">
        <v>674</v>
      </c>
      <c r="C171" s="16" t="s">
        <v>675</v>
      </c>
      <c r="D171" s="55" t="s">
        <v>676</v>
      </c>
      <c r="E171" s="55" t="s">
        <v>663</v>
      </c>
      <c r="F171" s="80" t="s">
        <v>72</v>
      </c>
      <c r="G171" s="55" t="s">
        <v>677</v>
      </c>
      <c r="H171" s="24">
        <v>330405023</v>
      </c>
      <c r="I171" s="41" t="s">
        <v>678</v>
      </c>
      <c r="J171" s="28" t="s">
        <v>679</v>
      </c>
      <c r="K171" s="42" t="s">
        <v>680</v>
      </c>
      <c r="L171" s="41" t="s">
        <v>152</v>
      </c>
      <c r="M171" s="24"/>
      <c r="N171" s="43">
        <v>1500</v>
      </c>
      <c r="O171" s="79" t="s">
        <v>27</v>
      </c>
      <c r="P171" s="50" t="s">
        <v>681</v>
      </c>
      <c r="Q171" s="50" t="s">
        <v>678</v>
      </c>
      <c r="R171" s="45"/>
      <c r="S171" s="45"/>
      <c r="T171" s="2" t="str">
        <f>VLOOKUP(H171,[2]废止表!E157:F404,2,0)</f>
        <v>难治性青光眼滤过手术</v>
      </c>
      <c r="U171" s="2" t="b">
        <f t="shared" si="4"/>
        <v>1</v>
      </c>
      <c r="V171" s="2" t="str">
        <f>VLOOKUP(H171,'[1]映射关系 '!$J$5:$K$416,2,0)</f>
        <v>难治性青光眼滤过手术</v>
      </c>
      <c r="W171" s="2" t="b">
        <f t="shared" si="5"/>
        <v>1</v>
      </c>
    </row>
    <row r="172" ht="57" spans="1:23">
      <c r="A172" s="79"/>
      <c r="B172" s="134" t="s">
        <v>682</v>
      </c>
      <c r="C172" s="16" t="s">
        <v>683</v>
      </c>
      <c r="D172" s="55"/>
      <c r="E172" s="55"/>
      <c r="F172" s="80"/>
      <c r="G172" s="55"/>
      <c r="H172" s="82"/>
      <c r="I172" s="79"/>
      <c r="J172" s="79"/>
      <c r="K172" s="79"/>
      <c r="L172" s="79"/>
      <c r="M172" s="79"/>
      <c r="N172" s="79"/>
      <c r="O172" s="79"/>
      <c r="P172" s="50"/>
      <c r="Q172" s="50"/>
      <c r="R172" s="45"/>
      <c r="S172" s="45"/>
      <c r="T172" s="2" t="e">
        <f>VLOOKUP(H172,[2]废止表!E158:F405,2,0)</f>
        <v>#N/A</v>
      </c>
      <c r="U172" s="2" t="e">
        <f t="shared" si="4"/>
        <v>#N/A</v>
      </c>
      <c r="V172" s="2" t="e">
        <f>VLOOKUP(H172,'[1]映射关系 '!$J$5:$K$416,2,0)</f>
        <v>#N/A</v>
      </c>
      <c r="W172" s="2" t="e">
        <f t="shared" si="5"/>
        <v>#N/A</v>
      </c>
    </row>
    <row r="173" ht="40.5" spans="1:23">
      <c r="A173" s="79">
        <v>61</v>
      </c>
      <c r="B173" s="134" t="s">
        <v>684</v>
      </c>
      <c r="C173" s="16" t="s">
        <v>685</v>
      </c>
      <c r="D173" s="55" t="s">
        <v>686</v>
      </c>
      <c r="E173" s="55" t="s">
        <v>687</v>
      </c>
      <c r="F173" s="80" t="s">
        <v>72</v>
      </c>
      <c r="G173" s="81"/>
      <c r="H173" s="24">
        <v>330405015</v>
      </c>
      <c r="I173" s="41" t="s">
        <v>688</v>
      </c>
      <c r="J173" s="41"/>
      <c r="K173" s="42"/>
      <c r="L173" s="41" t="s">
        <v>23</v>
      </c>
      <c r="M173" s="24" t="s">
        <v>671</v>
      </c>
      <c r="N173" s="43">
        <v>920</v>
      </c>
      <c r="O173" s="79" t="s">
        <v>27</v>
      </c>
      <c r="P173" s="50" t="s">
        <v>689</v>
      </c>
      <c r="Q173" s="50" t="s">
        <v>688</v>
      </c>
      <c r="R173" s="45"/>
      <c r="S173" s="45"/>
      <c r="T173" s="2" t="str">
        <f>VLOOKUP(H173,[2]废止表!E159:F406,2,0)</f>
        <v>小梁切开术</v>
      </c>
      <c r="U173" s="2" t="b">
        <f t="shared" si="4"/>
        <v>1</v>
      </c>
      <c r="V173" s="2" t="str">
        <f>VLOOKUP(H173,'[1]映射关系 '!$J$5:$K$416,2,0)</f>
        <v>小梁切开术</v>
      </c>
      <c r="W173" s="2" t="b">
        <f t="shared" si="5"/>
        <v>1</v>
      </c>
    </row>
    <row r="174" ht="42.75" spans="1:23">
      <c r="A174" s="79"/>
      <c r="B174" s="134" t="s">
        <v>690</v>
      </c>
      <c r="C174" s="16" t="s">
        <v>691</v>
      </c>
      <c r="D174" s="55"/>
      <c r="E174" s="55"/>
      <c r="F174" s="80"/>
      <c r="G174" s="81"/>
      <c r="H174" s="82"/>
      <c r="I174" s="79"/>
      <c r="J174" s="79"/>
      <c r="K174" s="79"/>
      <c r="L174" s="79"/>
      <c r="M174" s="79"/>
      <c r="N174" s="79"/>
      <c r="O174" s="79"/>
      <c r="P174" s="50"/>
      <c r="Q174" s="50"/>
      <c r="R174" s="45"/>
      <c r="S174" s="45"/>
      <c r="T174" s="2" t="e">
        <f>VLOOKUP(H174,[2]废止表!E160:F407,2,0)</f>
        <v>#N/A</v>
      </c>
      <c r="U174" s="2" t="e">
        <f t="shared" si="4"/>
        <v>#N/A</v>
      </c>
      <c r="V174" s="2" t="e">
        <f>VLOOKUP(H174,'[1]映射关系 '!$J$5:$K$416,2,0)</f>
        <v>#N/A</v>
      </c>
      <c r="W174" s="2" t="e">
        <f t="shared" si="5"/>
        <v>#N/A</v>
      </c>
    </row>
    <row r="175" ht="67.5" spans="1:23">
      <c r="A175" s="79">
        <v>62</v>
      </c>
      <c r="B175" s="137" t="s">
        <v>692</v>
      </c>
      <c r="C175" s="33" t="s">
        <v>693</v>
      </c>
      <c r="D175" s="55" t="s">
        <v>694</v>
      </c>
      <c r="E175" s="55" t="s">
        <v>695</v>
      </c>
      <c r="F175" s="80" t="s">
        <v>72</v>
      </c>
      <c r="G175" s="81"/>
      <c r="H175" s="24">
        <v>330405011</v>
      </c>
      <c r="I175" s="41" t="s">
        <v>696</v>
      </c>
      <c r="J175" s="41" t="s">
        <v>697</v>
      </c>
      <c r="K175" s="42"/>
      <c r="L175" s="41" t="s">
        <v>23</v>
      </c>
      <c r="M175" s="24" t="s">
        <v>698</v>
      </c>
      <c r="N175" s="43">
        <v>598</v>
      </c>
      <c r="O175" s="79" t="s">
        <v>27</v>
      </c>
      <c r="P175" s="59" t="s">
        <v>699</v>
      </c>
      <c r="Q175" s="59" t="s">
        <v>700</v>
      </c>
      <c r="R175" s="45"/>
      <c r="S175" s="45"/>
      <c r="T175" s="2" t="str">
        <f>VLOOKUP(H175,[2]废止表!E151:F408,2,0)</f>
        <v>前房角切开术</v>
      </c>
      <c r="U175" s="2" t="b">
        <f t="shared" si="4"/>
        <v>1</v>
      </c>
      <c r="V175" s="2" t="str">
        <f>VLOOKUP(H175,'[1]映射关系 '!$J$5:$K$416,2,0)</f>
        <v>前房角切开术</v>
      </c>
      <c r="W175" s="2" t="b">
        <f t="shared" si="5"/>
        <v>1</v>
      </c>
    </row>
    <row r="176" ht="71.25" spans="1:23">
      <c r="A176" s="79"/>
      <c r="B176" s="36"/>
      <c r="C176" s="36"/>
      <c r="D176" s="55"/>
      <c r="E176" s="55"/>
      <c r="F176" s="80"/>
      <c r="G176" s="81"/>
      <c r="H176" s="24">
        <v>330405014</v>
      </c>
      <c r="I176" s="41" t="s">
        <v>701</v>
      </c>
      <c r="J176" s="41"/>
      <c r="K176" s="42" t="s">
        <v>702</v>
      </c>
      <c r="L176" s="41" t="s">
        <v>23</v>
      </c>
      <c r="M176" s="24"/>
      <c r="N176" s="43">
        <v>845</v>
      </c>
      <c r="O176" s="79" t="s">
        <v>27</v>
      </c>
      <c r="P176" s="68"/>
      <c r="Q176" s="68"/>
      <c r="R176" s="45"/>
      <c r="S176" s="45"/>
      <c r="T176" s="2" t="str">
        <f>VLOOKUP(H176,[2]废止表!E162:F409,2,0)</f>
        <v>非穿透性小梁切除＋透明质酸钠凝胶充填术</v>
      </c>
      <c r="U176" s="2" t="b">
        <f t="shared" si="4"/>
        <v>1</v>
      </c>
      <c r="V176" s="2" t="str">
        <f>VLOOKUP(H176,'[1]映射关系 '!$J$5:$K$416,2,0)</f>
        <v>非穿透性小梁切除＋透明质酸钠凝胶充填术</v>
      </c>
      <c r="W176" s="2" t="b">
        <f t="shared" si="5"/>
        <v>1</v>
      </c>
    </row>
    <row r="177" ht="202.5" spans="1:23">
      <c r="A177" s="79"/>
      <c r="B177" s="34"/>
      <c r="C177" s="34"/>
      <c r="D177" s="55"/>
      <c r="E177" s="55"/>
      <c r="F177" s="80"/>
      <c r="G177" s="81"/>
      <c r="H177" s="24">
        <v>330405022</v>
      </c>
      <c r="I177" s="41" t="s">
        <v>703</v>
      </c>
      <c r="J177" s="41" t="s">
        <v>704</v>
      </c>
      <c r="K177" s="42"/>
      <c r="L177" s="41" t="s">
        <v>152</v>
      </c>
      <c r="M177" s="24"/>
      <c r="N177" s="43">
        <v>920</v>
      </c>
      <c r="O177" s="79" t="s">
        <v>27</v>
      </c>
      <c r="P177" s="61"/>
      <c r="Q177" s="61"/>
      <c r="R177" s="45"/>
      <c r="S177" s="45"/>
      <c r="T177" s="2" t="str">
        <f>VLOOKUP(H177,[2]废止表!E163:F410,2,0)</f>
        <v>选择性激光小粱成形术(SLT)</v>
      </c>
      <c r="U177" s="2" t="b">
        <f t="shared" si="4"/>
        <v>1</v>
      </c>
      <c r="V177" s="2" t="str">
        <f>VLOOKUP(H177,'[1]映射关系 '!$J$5:$K$416,2,0)</f>
        <v>选择性激光小粱成形术(SLT)</v>
      </c>
      <c r="W177" s="2" t="b">
        <f t="shared" si="5"/>
        <v>1</v>
      </c>
    </row>
    <row r="178" ht="57" spans="1:23">
      <c r="A178" s="79"/>
      <c r="B178" s="134" t="s">
        <v>705</v>
      </c>
      <c r="C178" s="16" t="s">
        <v>706</v>
      </c>
      <c r="D178" s="55"/>
      <c r="E178" s="55"/>
      <c r="F178" s="80"/>
      <c r="G178" s="81"/>
      <c r="H178" s="82"/>
      <c r="I178" s="79"/>
      <c r="J178" s="79"/>
      <c r="K178" s="79"/>
      <c r="L178" s="79"/>
      <c r="M178" s="79"/>
      <c r="N178" s="79"/>
      <c r="O178" s="79"/>
      <c r="P178" s="91"/>
      <c r="Q178" s="94"/>
      <c r="R178" s="45"/>
      <c r="S178" s="45"/>
      <c r="T178" s="2" t="e">
        <f>VLOOKUP(H178,[2]废止表!E164:F411,2,0)</f>
        <v>#N/A</v>
      </c>
      <c r="U178" s="2" t="e">
        <f t="shared" si="4"/>
        <v>#N/A</v>
      </c>
      <c r="V178" s="2" t="e">
        <f>VLOOKUP(H178,'[1]映射关系 '!$J$5:$K$416,2,0)</f>
        <v>#N/A</v>
      </c>
      <c r="W178" s="2" t="e">
        <f t="shared" si="5"/>
        <v>#N/A</v>
      </c>
    </row>
    <row r="179" ht="71.25" spans="1:23">
      <c r="A179" s="79">
        <v>63</v>
      </c>
      <c r="B179" s="134" t="s">
        <v>707</v>
      </c>
      <c r="C179" s="16" t="s">
        <v>708</v>
      </c>
      <c r="D179" s="55" t="s">
        <v>709</v>
      </c>
      <c r="E179" s="55" t="s">
        <v>710</v>
      </c>
      <c r="F179" s="80" t="s">
        <v>72</v>
      </c>
      <c r="G179" s="81"/>
      <c r="H179" s="83"/>
      <c r="I179" s="82" t="s">
        <v>520</v>
      </c>
      <c r="J179" s="79"/>
      <c r="K179" s="79"/>
      <c r="L179" s="79"/>
      <c r="M179" s="79"/>
      <c r="N179" s="79"/>
      <c r="O179" s="79"/>
      <c r="P179" s="50" t="s">
        <v>711</v>
      </c>
      <c r="Q179" s="50" t="s">
        <v>712</v>
      </c>
      <c r="R179" s="45"/>
      <c r="S179" s="45"/>
      <c r="T179" s="2" t="e">
        <f>VLOOKUP(H179,[2]废止表!E103:F412,2,0)</f>
        <v>#N/A</v>
      </c>
      <c r="U179" s="2" t="e">
        <f t="shared" si="4"/>
        <v>#N/A</v>
      </c>
      <c r="V179" s="2" t="e">
        <f>VLOOKUP(H179,'[1]映射关系 '!$J$5:$K$416,2,0)</f>
        <v>#N/A</v>
      </c>
      <c r="W179" s="2" t="e">
        <f t="shared" si="5"/>
        <v>#N/A</v>
      </c>
    </row>
    <row r="180" ht="57" spans="1:23">
      <c r="A180" s="79"/>
      <c r="B180" s="134" t="s">
        <v>713</v>
      </c>
      <c r="C180" s="16" t="s">
        <v>714</v>
      </c>
      <c r="D180" s="55"/>
      <c r="E180" s="55"/>
      <c r="F180" s="80"/>
      <c r="G180" s="81"/>
      <c r="H180" s="82"/>
      <c r="I180" s="79"/>
      <c r="J180" s="79"/>
      <c r="K180" s="79"/>
      <c r="L180" s="79"/>
      <c r="M180" s="79"/>
      <c r="N180" s="79"/>
      <c r="O180" s="79"/>
      <c r="P180" s="50"/>
      <c r="Q180" s="50"/>
      <c r="R180" s="45"/>
      <c r="S180" s="45"/>
      <c r="T180" s="2" t="e">
        <f>VLOOKUP(H180,[2]废止表!E166:F413,2,0)</f>
        <v>#N/A</v>
      </c>
      <c r="U180" s="2" t="e">
        <f t="shared" si="4"/>
        <v>#N/A</v>
      </c>
      <c r="V180" s="2" t="e">
        <f>VLOOKUP(H180,'[1]映射关系 '!$J$5:$K$416,2,0)</f>
        <v>#N/A</v>
      </c>
      <c r="W180" s="2" t="e">
        <f t="shared" si="5"/>
        <v>#N/A</v>
      </c>
    </row>
    <row r="181" ht="28.5" spans="1:23">
      <c r="A181" s="79">
        <v>64</v>
      </c>
      <c r="B181" s="137" t="s">
        <v>715</v>
      </c>
      <c r="C181" s="57" t="s">
        <v>716</v>
      </c>
      <c r="D181" s="55" t="s">
        <v>717</v>
      </c>
      <c r="E181" s="55" t="s">
        <v>718</v>
      </c>
      <c r="F181" s="80" t="s">
        <v>72</v>
      </c>
      <c r="G181" s="55"/>
      <c r="H181" s="24">
        <v>330405018</v>
      </c>
      <c r="I181" s="41" t="s">
        <v>719</v>
      </c>
      <c r="J181" s="41"/>
      <c r="K181" s="42"/>
      <c r="L181" s="41" t="s">
        <v>23</v>
      </c>
      <c r="M181" s="24"/>
      <c r="N181" s="43">
        <v>650</v>
      </c>
      <c r="O181" s="79" t="s">
        <v>27</v>
      </c>
      <c r="P181" s="59" t="s">
        <v>720</v>
      </c>
      <c r="Q181" s="59" t="s">
        <v>721</v>
      </c>
      <c r="R181" s="45"/>
      <c r="S181" s="45"/>
      <c r="T181" s="2" t="str">
        <f>VLOOKUP(H181,[2]废止表!E167:F414,2,0)</f>
        <v>青光眼滤帘修复术</v>
      </c>
      <c r="U181" s="2" t="b">
        <f t="shared" si="4"/>
        <v>1</v>
      </c>
      <c r="V181" s="2" t="str">
        <f>VLOOKUP(H181,'[1]映射关系 '!$J$5:$K$416,2,0)</f>
        <v>青光眼滤帘修复术</v>
      </c>
      <c r="W181" s="2" t="b">
        <f t="shared" si="5"/>
        <v>1</v>
      </c>
    </row>
    <row r="182" ht="42.75" spans="1:23">
      <c r="A182" s="79"/>
      <c r="B182" s="36"/>
      <c r="C182" s="84"/>
      <c r="D182" s="55"/>
      <c r="E182" s="55"/>
      <c r="F182" s="80"/>
      <c r="G182" s="55"/>
      <c r="H182" s="24">
        <v>330405019</v>
      </c>
      <c r="I182" s="41" t="s">
        <v>722</v>
      </c>
      <c r="J182" s="41"/>
      <c r="K182" s="42"/>
      <c r="L182" s="41" t="s">
        <v>23</v>
      </c>
      <c r="M182" s="24"/>
      <c r="N182" s="43">
        <v>448</v>
      </c>
      <c r="O182" s="79" t="s">
        <v>27</v>
      </c>
      <c r="P182" s="68"/>
      <c r="Q182" s="68"/>
      <c r="R182" s="45"/>
      <c r="S182" s="45"/>
      <c r="T182" s="2" t="str">
        <f>VLOOKUP(H182,[2]废止表!E168:F415,2,0)</f>
        <v>青光眼滤过泡分离术</v>
      </c>
      <c r="U182" s="2" t="b">
        <f t="shared" si="4"/>
        <v>1</v>
      </c>
      <c r="V182" s="2" t="str">
        <f>VLOOKUP(H182,'[1]映射关系 '!$J$5:$K$416,2,0)</f>
        <v>青光眼滤过泡分离术</v>
      </c>
      <c r="W182" s="2" t="b">
        <f t="shared" si="5"/>
        <v>1</v>
      </c>
    </row>
    <row r="183" ht="42.75" spans="1:23">
      <c r="A183" s="79"/>
      <c r="B183" s="34"/>
      <c r="C183" s="58"/>
      <c r="D183" s="55"/>
      <c r="E183" s="55"/>
      <c r="F183" s="80"/>
      <c r="G183" s="55"/>
      <c r="H183" s="24">
        <v>330405020</v>
      </c>
      <c r="I183" s="41" t="s">
        <v>723</v>
      </c>
      <c r="J183" s="41"/>
      <c r="K183" s="42" t="s">
        <v>724</v>
      </c>
      <c r="L183" s="41" t="s">
        <v>23</v>
      </c>
      <c r="M183" s="24" t="s">
        <v>483</v>
      </c>
      <c r="N183" s="43">
        <v>657</v>
      </c>
      <c r="O183" s="79" t="s">
        <v>27</v>
      </c>
      <c r="P183" s="68"/>
      <c r="Q183" s="68"/>
      <c r="R183" s="45"/>
      <c r="S183" s="45"/>
      <c r="T183" s="2" t="str">
        <f>VLOOKUP(H183,[2]废止表!E169:F416,2,0)</f>
        <v>青光眼滤过泡修补术</v>
      </c>
      <c r="U183" s="2" t="b">
        <f t="shared" si="4"/>
        <v>1</v>
      </c>
      <c r="V183" s="2" t="str">
        <f>VLOOKUP(H183,'[1]映射关系 '!$J$5:$K$416,2,0)</f>
        <v>青光眼滤过泡修补术</v>
      </c>
      <c r="W183" s="2" t="b">
        <f t="shared" si="5"/>
        <v>1</v>
      </c>
    </row>
    <row r="184" ht="57" spans="1:23">
      <c r="A184" s="79"/>
      <c r="B184" s="134" t="s">
        <v>725</v>
      </c>
      <c r="C184" s="16" t="s">
        <v>726</v>
      </c>
      <c r="D184" s="55"/>
      <c r="E184" s="55"/>
      <c r="F184" s="80"/>
      <c r="G184" s="55"/>
      <c r="H184" s="82"/>
      <c r="I184" s="79"/>
      <c r="J184" s="79"/>
      <c r="K184" s="79"/>
      <c r="L184" s="79"/>
      <c r="M184" s="79"/>
      <c r="N184" s="79"/>
      <c r="O184" s="79"/>
      <c r="P184" s="61"/>
      <c r="Q184" s="61"/>
      <c r="R184" s="45"/>
      <c r="S184" s="45"/>
      <c r="T184" s="2" t="e">
        <f>VLOOKUP(H184,[2]废止表!E170:F417,2,0)</f>
        <v>#N/A</v>
      </c>
      <c r="U184" s="2" t="e">
        <f t="shared" si="4"/>
        <v>#N/A</v>
      </c>
      <c r="V184" s="2" t="e">
        <f>VLOOKUP(H184,'[1]映射关系 '!$J$5:$K$416,2,0)</f>
        <v>#N/A</v>
      </c>
      <c r="W184" s="2" t="e">
        <f t="shared" si="5"/>
        <v>#N/A</v>
      </c>
    </row>
    <row r="185" ht="67.5" spans="1:23">
      <c r="A185" s="79">
        <v>65</v>
      </c>
      <c r="B185" s="137" t="s">
        <v>727</v>
      </c>
      <c r="C185" s="33" t="s">
        <v>728</v>
      </c>
      <c r="D185" s="55" t="s">
        <v>729</v>
      </c>
      <c r="E185" s="55" t="s">
        <v>730</v>
      </c>
      <c r="F185" s="80" t="s">
        <v>72</v>
      </c>
      <c r="G185" s="55"/>
      <c r="H185" s="24">
        <v>330405017</v>
      </c>
      <c r="I185" s="41" t="s">
        <v>731</v>
      </c>
      <c r="J185" s="41"/>
      <c r="K185" s="42" t="s">
        <v>732</v>
      </c>
      <c r="L185" s="41" t="s">
        <v>23</v>
      </c>
      <c r="M185" s="24" t="s">
        <v>483</v>
      </c>
      <c r="N185" s="43">
        <v>1144</v>
      </c>
      <c r="O185" s="79" t="s">
        <v>27</v>
      </c>
      <c r="P185" s="59" t="s">
        <v>733</v>
      </c>
      <c r="Q185" s="59" t="s">
        <v>734</v>
      </c>
      <c r="R185" s="45"/>
      <c r="S185" s="45"/>
      <c r="T185" s="2" t="str">
        <f>VLOOKUP(H185,[2]废止表!E161:F418,2,0)</f>
        <v>青光眼硅管植入术</v>
      </c>
      <c r="U185" s="2" t="b">
        <f t="shared" si="4"/>
        <v>1</v>
      </c>
      <c r="V185" s="2" t="str">
        <f>VLOOKUP(H185,'[1]映射关系 '!$J$5:$K$416,2,0)</f>
        <v>青光眼硅管植入术</v>
      </c>
      <c r="W185" s="2" t="b">
        <f t="shared" si="5"/>
        <v>1</v>
      </c>
    </row>
    <row r="186" ht="225" spans="1:23">
      <c r="A186" s="79"/>
      <c r="B186" s="34"/>
      <c r="C186" s="34"/>
      <c r="D186" s="55"/>
      <c r="E186" s="55"/>
      <c r="F186" s="80"/>
      <c r="G186" s="55"/>
      <c r="H186" s="24">
        <v>330405024</v>
      </c>
      <c r="I186" s="41" t="s">
        <v>735</v>
      </c>
      <c r="J186" s="88" t="s">
        <v>736</v>
      </c>
      <c r="K186" s="42" t="s">
        <v>680</v>
      </c>
      <c r="L186" s="41" t="s">
        <v>152</v>
      </c>
      <c r="M186" s="24"/>
      <c r="N186" s="43">
        <v>1040</v>
      </c>
      <c r="O186" s="79" t="s">
        <v>27</v>
      </c>
      <c r="P186" s="68"/>
      <c r="Q186" s="68"/>
      <c r="R186" s="45"/>
      <c r="S186" s="45"/>
      <c r="T186" s="2" t="str">
        <f>VLOOKUP(H186,[2]废止表!E172:F419,2,0)</f>
        <v>房水引流物置入术</v>
      </c>
      <c r="U186" s="2" t="b">
        <f t="shared" si="4"/>
        <v>1</v>
      </c>
      <c r="V186" s="2" t="str">
        <f>VLOOKUP(H186,'[1]映射关系 '!$J$5:$K$416,2,0)</f>
        <v>房水引流物置入术</v>
      </c>
      <c r="W186" s="2" t="b">
        <f t="shared" si="5"/>
        <v>1</v>
      </c>
    </row>
    <row r="187" ht="57" spans="1:23">
      <c r="A187" s="79"/>
      <c r="B187" s="134" t="s">
        <v>737</v>
      </c>
      <c r="C187" s="16" t="s">
        <v>738</v>
      </c>
      <c r="D187" s="55"/>
      <c r="E187" s="55"/>
      <c r="F187" s="80"/>
      <c r="G187" s="55"/>
      <c r="H187" s="82"/>
      <c r="I187" s="79"/>
      <c r="J187" s="79"/>
      <c r="K187" s="79"/>
      <c r="L187" s="79"/>
      <c r="M187" s="79"/>
      <c r="N187" s="79"/>
      <c r="O187" s="79"/>
      <c r="P187" s="61"/>
      <c r="Q187" s="61"/>
      <c r="R187" s="45"/>
      <c r="S187" s="45"/>
      <c r="T187" s="2" t="e">
        <f>VLOOKUP(H187,[2]废止表!E173:F420,2,0)</f>
        <v>#N/A</v>
      </c>
      <c r="U187" s="2" t="e">
        <f t="shared" si="4"/>
        <v>#N/A</v>
      </c>
      <c r="V187" s="2" t="e">
        <f>VLOOKUP(H187,'[1]映射关系 '!$J$5:$K$416,2,0)</f>
        <v>#N/A</v>
      </c>
      <c r="W187" s="2" t="e">
        <f t="shared" si="5"/>
        <v>#N/A</v>
      </c>
    </row>
    <row r="188" ht="31.5" spans="1:23">
      <c r="A188" s="79">
        <v>66</v>
      </c>
      <c r="B188" s="134" t="s">
        <v>739</v>
      </c>
      <c r="C188" s="16" t="s">
        <v>740</v>
      </c>
      <c r="D188" s="55" t="s">
        <v>741</v>
      </c>
      <c r="E188" s="55" t="s">
        <v>742</v>
      </c>
      <c r="F188" s="80" t="s">
        <v>72</v>
      </c>
      <c r="G188" s="55"/>
      <c r="H188" s="82"/>
      <c r="I188" s="79" t="s">
        <v>520</v>
      </c>
      <c r="J188" s="79"/>
      <c r="K188" s="79"/>
      <c r="L188" s="79"/>
      <c r="M188" s="79"/>
      <c r="N188" s="79"/>
      <c r="O188" s="79"/>
      <c r="P188" s="50"/>
      <c r="Q188" s="50"/>
      <c r="R188" s="45"/>
      <c r="S188" s="45"/>
      <c r="T188" s="2" t="e">
        <f>VLOOKUP(H188,[2]废止表!E112:F421,2,0)</f>
        <v>#N/A</v>
      </c>
      <c r="U188" s="2" t="e">
        <f t="shared" si="4"/>
        <v>#N/A</v>
      </c>
      <c r="V188" s="2" t="e">
        <f>VLOOKUP(H188,'[1]映射关系 '!$J$5:$K$416,2,0)</f>
        <v>#N/A</v>
      </c>
      <c r="W188" s="2" t="e">
        <f t="shared" si="5"/>
        <v>#N/A</v>
      </c>
    </row>
    <row r="189" ht="57" spans="1:23">
      <c r="A189" s="79"/>
      <c r="B189" s="134" t="s">
        <v>743</v>
      </c>
      <c r="C189" s="16" t="s">
        <v>744</v>
      </c>
      <c r="D189" s="55"/>
      <c r="E189" s="55"/>
      <c r="F189" s="80"/>
      <c r="G189" s="55"/>
      <c r="H189" s="82"/>
      <c r="I189" s="79"/>
      <c r="J189" s="79"/>
      <c r="K189" s="79"/>
      <c r="L189" s="79"/>
      <c r="M189" s="79"/>
      <c r="N189" s="79"/>
      <c r="O189" s="79"/>
      <c r="P189" s="50"/>
      <c r="Q189" s="50"/>
      <c r="R189" s="45"/>
      <c r="S189" s="45"/>
      <c r="T189" s="2" t="e">
        <f>VLOOKUP(H189,[2]废止表!E175:F422,2,0)</f>
        <v>#N/A</v>
      </c>
      <c r="U189" s="2" t="e">
        <f t="shared" si="4"/>
        <v>#N/A</v>
      </c>
      <c r="V189" s="2" t="e">
        <f>VLOOKUP(H189,'[1]映射关系 '!$J$5:$K$416,2,0)</f>
        <v>#N/A</v>
      </c>
      <c r="W189" s="2" t="e">
        <f t="shared" si="5"/>
        <v>#N/A</v>
      </c>
    </row>
    <row r="190" ht="31.5" spans="1:23">
      <c r="A190" s="79">
        <v>67</v>
      </c>
      <c r="B190" s="134" t="s">
        <v>745</v>
      </c>
      <c r="C190" s="16" t="s">
        <v>746</v>
      </c>
      <c r="D190" s="55" t="s">
        <v>747</v>
      </c>
      <c r="E190" s="55" t="s">
        <v>748</v>
      </c>
      <c r="F190" s="80" t="s">
        <v>72</v>
      </c>
      <c r="G190" s="55"/>
      <c r="H190" s="82"/>
      <c r="I190" s="79" t="s">
        <v>520</v>
      </c>
      <c r="J190" s="79"/>
      <c r="K190" s="79"/>
      <c r="L190" s="79"/>
      <c r="M190" s="79"/>
      <c r="N190" s="79"/>
      <c r="O190" s="79"/>
      <c r="P190" s="50" t="s">
        <v>749</v>
      </c>
      <c r="Q190" s="50" t="s">
        <v>750</v>
      </c>
      <c r="R190" s="45"/>
      <c r="S190" s="45"/>
      <c r="T190" s="2" t="e">
        <f>VLOOKUP(H190,[2]废止表!E114:F423,2,0)</f>
        <v>#N/A</v>
      </c>
      <c r="U190" s="2" t="e">
        <f t="shared" si="4"/>
        <v>#N/A</v>
      </c>
      <c r="V190" s="2" t="e">
        <f>VLOOKUP(H190,'[1]映射关系 '!$J$5:$K$416,2,0)</f>
        <v>#N/A</v>
      </c>
      <c r="W190" s="2" t="e">
        <f t="shared" si="5"/>
        <v>#N/A</v>
      </c>
    </row>
    <row r="191" ht="57" spans="1:23">
      <c r="A191" s="79"/>
      <c r="B191" s="134" t="s">
        <v>751</v>
      </c>
      <c r="C191" s="16" t="s">
        <v>752</v>
      </c>
      <c r="D191" s="55"/>
      <c r="E191" s="55"/>
      <c r="F191" s="80"/>
      <c r="G191" s="55"/>
      <c r="H191" s="82"/>
      <c r="I191" s="79"/>
      <c r="J191" s="79"/>
      <c r="K191" s="79"/>
      <c r="L191" s="79"/>
      <c r="M191" s="79"/>
      <c r="N191" s="79"/>
      <c r="O191" s="79"/>
      <c r="P191" s="50"/>
      <c r="Q191" s="50"/>
      <c r="R191" s="45"/>
      <c r="S191" s="45"/>
      <c r="T191" s="2" t="e">
        <f>VLOOKUP(H191,[2]废止表!E177:F424,2,0)</f>
        <v>#N/A</v>
      </c>
      <c r="U191" s="2" t="e">
        <f t="shared" si="4"/>
        <v>#N/A</v>
      </c>
      <c r="V191" s="2" t="e">
        <f>VLOOKUP(H191,'[1]映射关系 '!$J$5:$K$416,2,0)</f>
        <v>#N/A</v>
      </c>
      <c r="W191" s="2" t="e">
        <f t="shared" si="5"/>
        <v>#N/A</v>
      </c>
    </row>
    <row r="192" ht="99.75" spans="1:23">
      <c r="A192" s="79">
        <v>68</v>
      </c>
      <c r="B192" s="134" t="s">
        <v>753</v>
      </c>
      <c r="C192" s="16" t="s">
        <v>754</v>
      </c>
      <c r="D192" s="55" t="s">
        <v>755</v>
      </c>
      <c r="E192" s="55" t="s">
        <v>756</v>
      </c>
      <c r="F192" s="80" t="s">
        <v>72</v>
      </c>
      <c r="G192" s="55" t="s">
        <v>757</v>
      </c>
      <c r="H192" s="24">
        <v>330407004</v>
      </c>
      <c r="I192" s="41" t="s">
        <v>758</v>
      </c>
      <c r="J192" s="41" t="s">
        <v>759</v>
      </c>
      <c r="K192" s="42" t="s">
        <v>482</v>
      </c>
      <c r="L192" s="41" t="s">
        <v>23</v>
      </c>
      <c r="M192" s="24" t="s">
        <v>760</v>
      </c>
      <c r="N192" s="43">
        <v>1040</v>
      </c>
      <c r="O192" s="79" t="s">
        <v>27</v>
      </c>
      <c r="P192" s="50" t="s">
        <v>761</v>
      </c>
      <c r="Q192" s="50" t="s">
        <v>762</v>
      </c>
      <c r="R192" s="45"/>
      <c r="S192" s="45"/>
      <c r="T192" s="2" t="str">
        <f>VLOOKUP(H192,[2]废止表!E178:F425,2,0)</f>
        <v>视网膜脱离修复术</v>
      </c>
      <c r="U192" s="2" t="b">
        <f t="shared" si="4"/>
        <v>1</v>
      </c>
      <c r="V192" s="2" t="str">
        <f>VLOOKUP(H192,'[1]映射关系 '!$J$5:$K$416,2,0)</f>
        <v>视网膜脱离修复术</v>
      </c>
      <c r="W192" s="2" t="b">
        <f t="shared" si="5"/>
        <v>1</v>
      </c>
    </row>
    <row r="193" ht="71.25" spans="1:23">
      <c r="A193" s="79"/>
      <c r="B193" s="134" t="s">
        <v>763</v>
      </c>
      <c r="C193" s="16" t="s">
        <v>764</v>
      </c>
      <c r="D193" s="55"/>
      <c r="E193" s="55"/>
      <c r="F193" s="80"/>
      <c r="G193" s="55"/>
      <c r="H193" s="82"/>
      <c r="I193" s="79"/>
      <c r="J193" s="79"/>
      <c r="K193" s="79"/>
      <c r="L193" s="79"/>
      <c r="M193" s="79"/>
      <c r="N193" s="79"/>
      <c r="O193" s="79"/>
      <c r="P193" s="50"/>
      <c r="Q193" s="50"/>
      <c r="R193" s="45"/>
      <c r="S193" s="45"/>
      <c r="T193" s="2" t="e">
        <f>VLOOKUP(H193,[2]废止表!E179:F426,2,0)</f>
        <v>#N/A</v>
      </c>
      <c r="U193" s="2" t="e">
        <f t="shared" si="4"/>
        <v>#N/A</v>
      </c>
      <c r="V193" s="2" t="e">
        <f>VLOOKUP(H193,'[1]映射关系 '!$J$5:$K$416,2,0)</f>
        <v>#N/A</v>
      </c>
      <c r="W193" s="2" t="e">
        <f t="shared" si="5"/>
        <v>#N/A</v>
      </c>
    </row>
    <row r="194" ht="108" spans="1:23">
      <c r="A194" s="79">
        <v>69</v>
      </c>
      <c r="B194" s="137" t="s">
        <v>765</v>
      </c>
      <c r="C194" s="33" t="s">
        <v>766</v>
      </c>
      <c r="D194" s="55" t="s">
        <v>767</v>
      </c>
      <c r="E194" s="55" t="s">
        <v>756</v>
      </c>
      <c r="F194" s="80" t="s">
        <v>72</v>
      </c>
      <c r="G194" s="55" t="s">
        <v>768</v>
      </c>
      <c r="H194" s="24">
        <v>330407005</v>
      </c>
      <c r="I194" s="41" t="s">
        <v>769</v>
      </c>
      <c r="J194" s="41" t="s">
        <v>770</v>
      </c>
      <c r="K194" s="42" t="s">
        <v>771</v>
      </c>
      <c r="L194" s="41" t="s">
        <v>23</v>
      </c>
      <c r="M194" s="24" t="s">
        <v>772</v>
      </c>
      <c r="N194" s="43">
        <v>2457</v>
      </c>
      <c r="O194" s="79" t="s">
        <v>27</v>
      </c>
      <c r="P194" s="104" t="s">
        <v>773</v>
      </c>
      <c r="Q194" s="104" t="s">
        <v>774</v>
      </c>
      <c r="R194" s="45"/>
      <c r="S194" s="45"/>
      <c r="T194" s="2" t="str">
        <f>VLOOKUP(H194,[2]废止表!E180:F427,2,0)</f>
        <v>复杂视网膜脱离修复术</v>
      </c>
      <c r="U194" s="2" t="b">
        <f t="shared" si="4"/>
        <v>1</v>
      </c>
      <c r="V194" s="2" t="str">
        <f>VLOOKUP(H194,'[1]映射关系 '!$J$5:$K$416,2,0)</f>
        <v>复杂视网膜脱离修复术</v>
      </c>
      <c r="W194" s="2" t="b">
        <f t="shared" si="5"/>
        <v>1</v>
      </c>
    </row>
    <row r="195" ht="28.5" spans="1:23">
      <c r="A195" s="79"/>
      <c r="B195" s="36"/>
      <c r="C195" s="36"/>
      <c r="D195" s="55"/>
      <c r="E195" s="55"/>
      <c r="F195" s="80"/>
      <c r="G195" s="55"/>
      <c r="H195" s="24">
        <v>330407006</v>
      </c>
      <c r="I195" s="41" t="s">
        <v>775</v>
      </c>
      <c r="J195" s="41"/>
      <c r="K195" s="42" t="s">
        <v>776</v>
      </c>
      <c r="L195" s="41" t="s">
        <v>23</v>
      </c>
      <c r="M195" s="24"/>
      <c r="N195" s="43">
        <v>897</v>
      </c>
      <c r="O195" s="79" t="s">
        <v>17</v>
      </c>
      <c r="P195" s="105"/>
      <c r="Q195" s="105"/>
      <c r="R195" s="45"/>
      <c r="S195" s="45"/>
      <c r="T195" s="2" t="str">
        <f>VLOOKUP(H195,[2]废止表!E181:F428,2,0)</f>
        <v>黄斑裂孔注气术</v>
      </c>
      <c r="U195" s="2" t="b">
        <f t="shared" si="4"/>
        <v>1</v>
      </c>
      <c r="V195" s="2" t="str">
        <f>VLOOKUP(H195,'[1]映射关系 '!$J$5:$K$416,2,0)</f>
        <v>黄斑裂孔注气术</v>
      </c>
      <c r="W195" s="2" t="b">
        <f t="shared" si="5"/>
        <v>1</v>
      </c>
    </row>
    <row r="196" ht="28.5" spans="1:23">
      <c r="A196" s="79"/>
      <c r="B196" s="36"/>
      <c r="C196" s="36"/>
      <c r="D196" s="55"/>
      <c r="E196" s="55"/>
      <c r="F196" s="80"/>
      <c r="G196" s="55"/>
      <c r="H196" s="24">
        <v>330407007</v>
      </c>
      <c r="I196" s="41" t="s">
        <v>777</v>
      </c>
      <c r="J196" s="41"/>
      <c r="K196" s="42"/>
      <c r="L196" s="41" t="s">
        <v>23</v>
      </c>
      <c r="M196" s="24"/>
      <c r="N196" s="48" t="s">
        <v>143</v>
      </c>
      <c r="O196" s="79" t="s">
        <v>27</v>
      </c>
      <c r="P196" s="105"/>
      <c r="Q196" s="105"/>
      <c r="R196" s="45"/>
      <c r="S196" s="45"/>
      <c r="T196" s="2" t="str">
        <f>VLOOKUP(H196,[2]废止表!E182:F429,2,0)</f>
        <v>黄斑裂孔封闭术</v>
      </c>
      <c r="U196" s="2" t="b">
        <f t="shared" si="4"/>
        <v>1</v>
      </c>
      <c r="V196" s="2" t="str">
        <f>VLOOKUP(H196,'[1]映射关系 '!$J$5:$K$416,2,0)</f>
        <v>黄斑裂孔封闭术</v>
      </c>
      <c r="W196" s="2" t="b">
        <f t="shared" si="5"/>
        <v>1</v>
      </c>
    </row>
    <row r="197" ht="28.5" spans="1:23">
      <c r="A197" s="79"/>
      <c r="B197" s="36"/>
      <c r="C197" s="36"/>
      <c r="D197" s="55"/>
      <c r="E197" s="55"/>
      <c r="F197" s="80"/>
      <c r="G197" s="55"/>
      <c r="H197" s="24">
        <v>330407008</v>
      </c>
      <c r="I197" s="70" t="s">
        <v>778</v>
      </c>
      <c r="J197" s="70"/>
      <c r="K197" s="71"/>
      <c r="L197" s="70" t="s">
        <v>23</v>
      </c>
      <c r="M197" s="72" t="s">
        <v>483</v>
      </c>
      <c r="N197" s="73">
        <v>1372</v>
      </c>
      <c r="O197" s="79" t="s">
        <v>27</v>
      </c>
      <c r="P197" s="105"/>
      <c r="Q197" s="105"/>
      <c r="R197" s="45"/>
      <c r="S197" s="45"/>
      <c r="T197" s="2" t="str">
        <f>VLOOKUP(H197,[2]废止表!E183:F430,2,0)</f>
        <v>黄斑前膜术</v>
      </c>
      <c r="U197" s="2" t="b">
        <f t="shared" si="4"/>
        <v>1</v>
      </c>
      <c r="V197" s="2" t="str">
        <f>VLOOKUP(H197,'[1]映射关系 '!$J$5:$K$416,2,0)</f>
        <v>黄斑前膜术</v>
      </c>
      <c r="W197" s="2" t="b">
        <f t="shared" si="5"/>
        <v>1</v>
      </c>
    </row>
    <row r="198" ht="78.75" spans="1:23">
      <c r="A198" s="79"/>
      <c r="B198" s="36"/>
      <c r="C198" s="36"/>
      <c r="D198" s="55"/>
      <c r="E198" s="55"/>
      <c r="F198" s="80"/>
      <c r="G198" s="55"/>
      <c r="H198" s="24">
        <v>330407009</v>
      </c>
      <c r="I198" s="70" t="s">
        <v>779</v>
      </c>
      <c r="J198" s="70"/>
      <c r="K198" s="89" t="s">
        <v>771</v>
      </c>
      <c r="L198" s="70" t="s">
        <v>23</v>
      </c>
      <c r="M198" s="72"/>
      <c r="N198" s="73">
        <v>1430</v>
      </c>
      <c r="O198" s="79" t="s">
        <v>27</v>
      </c>
      <c r="P198" s="105"/>
      <c r="Q198" s="105"/>
      <c r="R198" s="45"/>
      <c r="S198" s="45"/>
      <c r="T198" s="2" t="str">
        <f>VLOOKUP(H198,[2]废止表!E184:F431,2,0)</f>
        <v>黄斑下膜取出术</v>
      </c>
      <c r="U198" s="2" t="b">
        <f t="shared" si="4"/>
        <v>1</v>
      </c>
      <c r="V198" s="2" t="str">
        <f>VLOOKUP(H198,'[1]映射关系 '!$J$5:$K$416,2,0)</f>
        <v>黄斑下膜取出术</v>
      </c>
      <c r="W198" s="2" t="b">
        <f t="shared" si="5"/>
        <v>1</v>
      </c>
    </row>
    <row r="199" ht="78.75" spans="1:23">
      <c r="A199" s="79"/>
      <c r="B199" s="36"/>
      <c r="C199" s="36"/>
      <c r="D199" s="55"/>
      <c r="E199" s="55"/>
      <c r="F199" s="80"/>
      <c r="G199" s="55"/>
      <c r="H199" s="24">
        <v>330407010</v>
      </c>
      <c r="I199" s="41" t="s">
        <v>780</v>
      </c>
      <c r="J199" s="41"/>
      <c r="K199" s="106" t="s">
        <v>771</v>
      </c>
      <c r="L199" s="41" t="s">
        <v>23</v>
      </c>
      <c r="M199" s="24"/>
      <c r="N199" s="43">
        <v>2340</v>
      </c>
      <c r="O199" s="79" t="s">
        <v>27</v>
      </c>
      <c r="P199" s="105"/>
      <c r="Q199" s="105"/>
      <c r="R199" s="45"/>
      <c r="S199" s="45"/>
      <c r="T199" s="2" t="str">
        <f>VLOOKUP(H199,[2]废止表!E185:F432,2,0)</f>
        <v>黄斑转位术</v>
      </c>
      <c r="U199" s="2" t="b">
        <f t="shared" ref="U199:U262" si="6">I199=T199</f>
        <v>1</v>
      </c>
      <c r="V199" s="2" t="str">
        <f>VLOOKUP(H199,'[1]映射关系 '!$J$5:$K$416,2,0)</f>
        <v>黄斑转位术</v>
      </c>
      <c r="W199" s="2" t="b">
        <f t="shared" ref="W199:W262" si="7">I199=V199</f>
        <v>1</v>
      </c>
    </row>
    <row r="200" ht="71.25" spans="1:23">
      <c r="A200" s="79"/>
      <c r="B200" s="134" t="s">
        <v>781</v>
      </c>
      <c r="C200" s="16" t="s">
        <v>782</v>
      </c>
      <c r="D200" s="55"/>
      <c r="E200" s="55"/>
      <c r="F200" s="80"/>
      <c r="G200" s="55"/>
      <c r="H200" s="82"/>
      <c r="I200" s="79"/>
      <c r="J200" s="79"/>
      <c r="K200" s="79"/>
      <c r="L200" s="79"/>
      <c r="M200" s="79"/>
      <c r="N200" s="79"/>
      <c r="O200" s="79"/>
      <c r="P200" s="107"/>
      <c r="Q200" s="107"/>
      <c r="R200" s="45"/>
      <c r="S200" s="45"/>
      <c r="T200" s="2" t="e">
        <f>VLOOKUP(H200,[2]废止表!E186:F433,2,0)</f>
        <v>#N/A</v>
      </c>
      <c r="U200" s="2" t="e">
        <f t="shared" si="6"/>
        <v>#N/A</v>
      </c>
      <c r="V200" s="2" t="e">
        <f>VLOOKUP(H200,'[1]映射关系 '!$J$5:$K$416,2,0)</f>
        <v>#N/A</v>
      </c>
      <c r="W200" s="2" t="e">
        <f t="shared" si="7"/>
        <v>#N/A</v>
      </c>
    </row>
    <row r="201" ht="31.5" spans="1:23">
      <c r="A201" s="79">
        <v>70</v>
      </c>
      <c r="B201" s="134" t="s">
        <v>783</v>
      </c>
      <c r="C201" s="16" t="s">
        <v>784</v>
      </c>
      <c r="D201" s="55" t="s">
        <v>785</v>
      </c>
      <c r="E201" s="55" t="s">
        <v>786</v>
      </c>
      <c r="F201" s="80" t="s">
        <v>72</v>
      </c>
      <c r="G201" s="55"/>
      <c r="H201" s="82"/>
      <c r="I201" s="79" t="s">
        <v>520</v>
      </c>
      <c r="J201" s="79"/>
      <c r="K201" s="79"/>
      <c r="L201" s="79"/>
      <c r="M201" s="79"/>
      <c r="N201" s="79"/>
      <c r="O201" s="79"/>
      <c r="P201" s="50" t="s">
        <v>787</v>
      </c>
      <c r="Q201" s="50" t="s">
        <v>788</v>
      </c>
      <c r="R201" s="45"/>
      <c r="S201" s="45"/>
      <c r="T201" s="2" t="e">
        <f>VLOOKUP(H201,[2]废止表!E125:F434,2,0)</f>
        <v>#N/A</v>
      </c>
      <c r="U201" s="2" t="e">
        <f t="shared" si="6"/>
        <v>#N/A</v>
      </c>
      <c r="V201" s="2" t="e">
        <f>VLOOKUP(H201,'[1]映射关系 '!$J$5:$K$416,2,0)</f>
        <v>#N/A</v>
      </c>
      <c r="W201" s="2" t="e">
        <f t="shared" si="7"/>
        <v>#N/A</v>
      </c>
    </row>
    <row r="202" ht="57" spans="1:23">
      <c r="A202" s="79"/>
      <c r="B202" s="134" t="s">
        <v>789</v>
      </c>
      <c r="C202" s="16" t="s">
        <v>790</v>
      </c>
      <c r="D202" s="55"/>
      <c r="E202" s="55"/>
      <c r="F202" s="80"/>
      <c r="G202" s="55"/>
      <c r="H202" s="82"/>
      <c r="I202" s="79"/>
      <c r="J202" s="79"/>
      <c r="K202" s="79"/>
      <c r="L202" s="79"/>
      <c r="M202" s="79"/>
      <c r="N202" s="79"/>
      <c r="O202" s="79"/>
      <c r="P202" s="50"/>
      <c r="Q202" s="50"/>
      <c r="R202" s="45"/>
      <c r="S202" s="45"/>
      <c r="T202" s="2" t="e">
        <f>VLOOKUP(H202,[2]废止表!E188:F435,2,0)</f>
        <v>#N/A</v>
      </c>
      <c r="U202" s="2" t="e">
        <f t="shared" si="6"/>
        <v>#N/A</v>
      </c>
      <c r="V202" s="2" t="e">
        <f>VLOOKUP(H202,'[1]映射关系 '!$J$5:$K$416,2,0)</f>
        <v>#N/A</v>
      </c>
      <c r="W202" s="2" t="e">
        <f t="shared" si="7"/>
        <v>#N/A</v>
      </c>
    </row>
    <row r="203" ht="31.5" spans="1:23">
      <c r="A203" s="79">
        <v>71</v>
      </c>
      <c r="B203" s="134" t="s">
        <v>791</v>
      </c>
      <c r="C203" s="16" t="s">
        <v>792</v>
      </c>
      <c r="D203" s="55" t="s">
        <v>793</v>
      </c>
      <c r="E203" s="55" t="s">
        <v>794</v>
      </c>
      <c r="F203" s="80" t="s">
        <v>72</v>
      </c>
      <c r="G203" s="55"/>
      <c r="H203" s="82"/>
      <c r="I203" s="79" t="s">
        <v>520</v>
      </c>
      <c r="J203" s="79"/>
      <c r="K203" s="79"/>
      <c r="L203" s="79"/>
      <c r="M203" s="79"/>
      <c r="N203" s="79"/>
      <c r="O203" s="79"/>
      <c r="P203" s="50" t="s">
        <v>795</v>
      </c>
      <c r="Q203" s="50" t="s">
        <v>796</v>
      </c>
      <c r="R203" s="45"/>
      <c r="S203" s="45"/>
      <c r="T203" s="2" t="e">
        <f>VLOOKUP(H203,[2]废止表!E127:F436,2,0)</f>
        <v>#N/A</v>
      </c>
      <c r="U203" s="2" t="e">
        <f t="shared" si="6"/>
        <v>#N/A</v>
      </c>
      <c r="V203" s="2" t="e">
        <f>VLOOKUP(H203,'[1]映射关系 '!$J$5:$K$416,2,0)</f>
        <v>#N/A</v>
      </c>
      <c r="W203" s="2" t="e">
        <f t="shared" si="7"/>
        <v>#N/A</v>
      </c>
    </row>
    <row r="204" ht="57" spans="1:23">
      <c r="A204" s="79"/>
      <c r="B204" s="134" t="s">
        <v>797</v>
      </c>
      <c r="C204" s="16" t="s">
        <v>798</v>
      </c>
      <c r="D204" s="55"/>
      <c r="E204" s="55"/>
      <c r="F204" s="80"/>
      <c r="G204" s="55"/>
      <c r="H204" s="82"/>
      <c r="I204" s="79"/>
      <c r="J204" s="79"/>
      <c r="K204" s="79"/>
      <c r="L204" s="79"/>
      <c r="M204" s="79"/>
      <c r="N204" s="79"/>
      <c r="O204" s="79"/>
      <c r="P204" s="50"/>
      <c r="Q204" s="50"/>
      <c r="R204" s="45"/>
      <c r="S204" s="45"/>
      <c r="T204" s="2" t="e">
        <f>VLOOKUP(H204,[2]废止表!E190:F437,2,0)</f>
        <v>#N/A</v>
      </c>
      <c r="U204" s="2" t="e">
        <f t="shared" si="6"/>
        <v>#N/A</v>
      </c>
      <c r="V204" s="2" t="e">
        <f>VLOOKUP(H204,'[1]映射关系 '!$J$5:$K$416,2,0)</f>
        <v>#N/A</v>
      </c>
      <c r="W204" s="2" t="e">
        <f t="shared" si="7"/>
        <v>#N/A</v>
      </c>
    </row>
    <row r="205" ht="42.75" spans="1:23">
      <c r="A205" s="79">
        <v>72</v>
      </c>
      <c r="B205" s="137" t="s">
        <v>799</v>
      </c>
      <c r="C205" s="57" t="s">
        <v>800</v>
      </c>
      <c r="D205" s="55" t="s">
        <v>801</v>
      </c>
      <c r="E205" s="55" t="s">
        <v>802</v>
      </c>
      <c r="F205" s="80" t="s">
        <v>72</v>
      </c>
      <c r="G205" s="55"/>
      <c r="H205" s="24">
        <v>330405009</v>
      </c>
      <c r="I205" s="70" t="s">
        <v>803</v>
      </c>
      <c r="J205" s="70"/>
      <c r="K205" s="71" t="s">
        <v>724</v>
      </c>
      <c r="L205" s="70" t="s">
        <v>23</v>
      </c>
      <c r="M205" s="72"/>
      <c r="N205" s="73">
        <v>1062</v>
      </c>
      <c r="O205" s="79" t="s">
        <v>27</v>
      </c>
      <c r="P205" s="50" t="s">
        <v>804</v>
      </c>
      <c r="Q205" s="50" t="s">
        <v>805</v>
      </c>
      <c r="R205" s="45"/>
      <c r="S205" s="45"/>
      <c r="T205" s="2" t="str">
        <f>VLOOKUP(H205,[2]废止表!E129:F438,2,0)</f>
        <v>睫状体及脉络膜上腔放液术</v>
      </c>
      <c r="U205" s="2" t="b">
        <f t="shared" si="6"/>
        <v>1</v>
      </c>
      <c r="V205" s="2" t="str">
        <f>VLOOKUP(H205,'[1]映射关系 '!$J$5:$K$416,2,0)</f>
        <v>睫状体及脉络膜上腔放液术</v>
      </c>
      <c r="W205" s="2" t="b">
        <f t="shared" si="7"/>
        <v>1</v>
      </c>
    </row>
    <row r="206" ht="71.25" spans="1:23">
      <c r="A206" s="79"/>
      <c r="B206" s="134" t="s">
        <v>806</v>
      </c>
      <c r="C206" s="16" t="s">
        <v>807</v>
      </c>
      <c r="D206" s="55"/>
      <c r="E206" s="55"/>
      <c r="F206" s="80"/>
      <c r="G206" s="55"/>
      <c r="H206" s="82"/>
      <c r="I206" s="79"/>
      <c r="J206" s="79"/>
      <c r="K206" s="79"/>
      <c r="L206" s="79"/>
      <c r="M206" s="79"/>
      <c r="N206" s="79"/>
      <c r="O206" s="79"/>
      <c r="P206" s="50"/>
      <c r="Q206" s="50"/>
      <c r="R206" s="45"/>
      <c r="S206" s="45"/>
      <c r="T206" s="2" t="e">
        <f>VLOOKUP(H206,[2]废止表!E192:F439,2,0)</f>
        <v>#N/A</v>
      </c>
      <c r="U206" s="2" t="e">
        <f t="shared" si="6"/>
        <v>#N/A</v>
      </c>
      <c r="V206" s="2" t="e">
        <f>VLOOKUP(H206,'[1]映射关系 '!$J$5:$K$416,2,0)</f>
        <v>#N/A</v>
      </c>
      <c r="W206" s="2" t="e">
        <f t="shared" si="7"/>
        <v>#N/A</v>
      </c>
    </row>
    <row r="207" ht="85.5" spans="1:23">
      <c r="A207" s="79"/>
      <c r="B207" s="134" t="s">
        <v>808</v>
      </c>
      <c r="C207" s="16" t="s">
        <v>809</v>
      </c>
      <c r="D207" s="55"/>
      <c r="E207" s="55"/>
      <c r="F207" s="80"/>
      <c r="G207" s="55"/>
      <c r="H207" s="82"/>
      <c r="I207" s="79"/>
      <c r="J207" s="79"/>
      <c r="K207" s="79"/>
      <c r="L207" s="79"/>
      <c r="M207" s="79"/>
      <c r="N207" s="79"/>
      <c r="O207" s="79"/>
      <c r="P207" s="50"/>
      <c r="Q207" s="50"/>
      <c r="R207" s="45"/>
      <c r="S207" s="45"/>
      <c r="T207" s="2" t="e">
        <f>VLOOKUP(H207,[2]废止表!E193:F440,2,0)</f>
        <v>#N/A</v>
      </c>
      <c r="U207" s="2" t="e">
        <f t="shared" si="6"/>
        <v>#N/A</v>
      </c>
      <c r="V207" s="2" t="e">
        <f>VLOOKUP(H207,'[1]映射关系 '!$J$5:$K$416,2,0)</f>
        <v>#N/A</v>
      </c>
      <c r="W207" s="2" t="e">
        <f t="shared" si="7"/>
        <v>#N/A</v>
      </c>
    </row>
    <row r="208" ht="85.5" spans="1:23">
      <c r="A208" s="79">
        <v>73</v>
      </c>
      <c r="B208" s="134" t="s">
        <v>810</v>
      </c>
      <c r="C208" s="95" t="s">
        <v>811</v>
      </c>
      <c r="D208" s="28" t="s">
        <v>812</v>
      </c>
      <c r="E208" s="28" t="s">
        <v>813</v>
      </c>
      <c r="F208" s="16" t="s">
        <v>72</v>
      </c>
      <c r="G208" s="81"/>
      <c r="H208" s="24">
        <v>330407011</v>
      </c>
      <c r="I208" s="41" t="s">
        <v>814</v>
      </c>
      <c r="J208" s="41"/>
      <c r="K208" s="42"/>
      <c r="L208" s="41" t="s">
        <v>23</v>
      </c>
      <c r="M208" s="24"/>
      <c r="N208" s="48" t="s">
        <v>143</v>
      </c>
      <c r="O208" s="79" t="s">
        <v>27</v>
      </c>
      <c r="P208" s="50" t="s">
        <v>815</v>
      </c>
      <c r="Q208" s="50" t="s">
        <v>816</v>
      </c>
      <c r="R208" s="45"/>
      <c r="S208" s="45"/>
      <c r="T208" s="2" t="str">
        <f>VLOOKUP(H208,[2]废止表!E194:F441,2,0)</f>
        <v>色素膜肿物切除术</v>
      </c>
      <c r="U208" s="2" t="b">
        <f t="shared" si="6"/>
        <v>1</v>
      </c>
      <c r="V208" s="2" t="str">
        <f>VLOOKUP(H208,'[1]映射关系 '!$J$5:$K$416,2,0)</f>
        <v>色素膜肿物切除术</v>
      </c>
      <c r="W208" s="2" t="b">
        <f t="shared" si="7"/>
        <v>1</v>
      </c>
    </row>
    <row r="209" ht="57" spans="1:23">
      <c r="A209" s="79"/>
      <c r="B209" s="134" t="s">
        <v>817</v>
      </c>
      <c r="C209" s="95" t="s">
        <v>818</v>
      </c>
      <c r="D209" s="28"/>
      <c r="E209" s="28"/>
      <c r="F209" s="16"/>
      <c r="G209" s="81"/>
      <c r="H209" s="82"/>
      <c r="I209" s="79"/>
      <c r="J209" s="79"/>
      <c r="K209" s="79"/>
      <c r="L209" s="79"/>
      <c r="M209" s="79"/>
      <c r="N209" s="79"/>
      <c r="O209" s="79"/>
      <c r="P209" s="50"/>
      <c r="Q209" s="50"/>
      <c r="R209" s="45"/>
      <c r="S209" s="45"/>
      <c r="T209" s="2" t="e">
        <f>VLOOKUP(H209,[2]废止表!E195:F442,2,0)</f>
        <v>#N/A</v>
      </c>
      <c r="U209" s="2" t="e">
        <f t="shared" si="6"/>
        <v>#N/A</v>
      </c>
      <c r="V209" s="2" t="e">
        <f>VLOOKUP(H209,'[1]映射关系 '!$J$5:$K$416,2,0)</f>
        <v>#N/A</v>
      </c>
      <c r="W209" s="2" t="e">
        <f t="shared" si="7"/>
        <v>#N/A</v>
      </c>
    </row>
    <row r="210" ht="28.5" spans="1:23">
      <c r="A210" s="79">
        <v>74</v>
      </c>
      <c r="B210" s="137" t="s">
        <v>819</v>
      </c>
      <c r="C210" s="33" t="s">
        <v>820</v>
      </c>
      <c r="D210" s="55" t="s">
        <v>821</v>
      </c>
      <c r="E210" s="55" t="s">
        <v>822</v>
      </c>
      <c r="F210" s="80" t="s">
        <v>72</v>
      </c>
      <c r="G210" s="81"/>
      <c r="H210" s="24">
        <v>330405021</v>
      </c>
      <c r="I210" s="41" t="s">
        <v>823</v>
      </c>
      <c r="J210" s="41"/>
      <c r="K210" s="42"/>
      <c r="L210" s="41" t="s">
        <v>23</v>
      </c>
      <c r="M210" s="24"/>
      <c r="N210" s="43">
        <v>520</v>
      </c>
      <c r="O210" s="79" t="s">
        <v>27</v>
      </c>
      <c r="P210" s="59" t="s">
        <v>824</v>
      </c>
      <c r="Q210" s="59" t="s">
        <v>825</v>
      </c>
      <c r="R210" s="45"/>
      <c r="S210" s="45"/>
      <c r="T210" s="2" t="str">
        <f>VLOOKUP(H210,[2]废止表!E166:F443,2,0)</f>
        <v>巩膜缩短术</v>
      </c>
      <c r="U210" s="2" t="b">
        <f t="shared" si="6"/>
        <v>1</v>
      </c>
      <c r="V210" s="2" t="str">
        <f>VLOOKUP(H210,'[1]映射关系 '!$J$5:$K$416,2,0)</f>
        <v>巩膜缩短术</v>
      </c>
      <c r="W210" s="2" t="b">
        <f t="shared" si="7"/>
        <v>1</v>
      </c>
    </row>
    <row r="211" ht="28.5" spans="1:23">
      <c r="A211" s="79"/>
      <c r="B211" s="34"/>
      <c r="C211" s="34"/>
      <c r="D211" s="55"/>
      <c r="E211" s="55"/>
      <c r="F211" s="80"/>
      <c r="G211" s="81"/>
      <c r="H211" s="24">
        <v>310300083</v>
      </c>
      <c r="I211" s="71" t="s">
        <v>826</v>
      </c>
      <c r="J211" s="71"/>
      <c r="K211" s="108"/>
      <c r="L211" s="71" t="s">
        <v>23</v>
      </c>
      <c r="M211" s="108"/>
      <c r="N211" s="48" t="s">
        <v>143</v>
      </c>
      <c r="O211" s="79" t="s">
        <v>27</v>
      </c>
      <c r="P211" s="68"/>
      <c r="Q211" s="68"/>
      <c r="R211" s="45"/>
      <c r="S211" s="45"/>
      <c r="T211" s="2" t="str">
        <f>VLOOKUP(H211,[2]废止表!E1:F444,2,0)</f>
        <v>激光巩膜切除手术</v>
      </c>
      <c r="U211" s="2" t="b">
        <f t="shared" si="6"/>
        <v>1</v>
      </c>
      <c r="V211" s="2" t="str">
        <f>VLOOKUP(H211,'[1]映射关系 '!$J$5:$K$416,2,0)</f>
        <v>激光巩膜切除手术</v>
      </c>
      <c r="W211" s="2" t="b">
        <f t="shared" si="7"/>
        <v>1</v>
      </c>
    </row>
    <row r="212" ht="57" spans="1:23">
      <c r="A212" s="79"/>
      <c r="B212" s="134" t="s">
        <v>827</v>
      </c>
      <c r="C212" s="16" t="s">
        <v>828</v>
      </c>
      <c r="D212" s="55"/>
      <c r="E212" s="55"/>
      <c r="F212" s="80"/>
      <c r="G212" s="81"/>
      <c r="H212" s="82"/>
      <c r="I212" s="79"/>
      <c r="J212" s="79"/>
      <c r="K212" s="79"/>
      <c r="L212" s="79"/>
      <c r="M212" s="79"/>
      <c r="N212" s="79"/>
      <c r="O212" s="79"/>
      <c r="P212" s="68"/>
      <c r="Q212" s="68"/>
      <c r="R212" s="45"/>
      <c r="S212" s="45"/>
      <c r="T212" s="2" t="e">
        <f>VLOOKUP(H212,[2]废止表!E198:F445,2,0)</f>
        <v>#N/A</v>
      </c>
      <c r="U212" s="2" t="e">
        <f t="shared" si="6"/>
        <v>#N/A</v>
      </c>
      <c r="V212" s="2" t="e">
        <f>VLOOKUP(H212,'[1]映射关系 '!$J$5:$K$416,2,0)</f>
        <v>#N/A</v>
      </c>
      <c r="W212" s="2" t="e">
        <f t="shared" si="7"/>
        <v>#N/A</v>
      </c>
    </row>
    <row r="213" ht="57" spans="1:23">
      <c r="A213" s="79"/>
      <c r="B213" s="134" t="s">
        <v>829</v>
      </c>
      <c r="C213" s="16" t="s">
        <v>830</v>
      </c>
      <c r="D213" s="55"/>
      <c r="E213" s="55"/>
      <c r="F213" s="80"/>
      <c r="G213" s="81"/>
      <c r="H213" s="82"/>
      <c r="I213" s="79"/>
      <c r="J213" s="79"/>
      <c r="K213" s="79"/>
      <c r="L213" s="79"/>
      <c r="M213" s="79"/>
      <c r="N213" s="79"/>
      <c r="O213" s="79"/>
      <c r="P213" s="61"/>
      <c r="Q213" s="61"/>
      <c r="R213" s="45"/>
      <c r="S213" s="45"/>
      <c r="T213" s="2" t="e">
        <f>VLOOKUP(H213,[2]废止表!E199:F446,2,0)</f>
        <v>#N/A</v>
      </c>
      <c r="U213" s="2" t="e">
        <f t="shared" si="6"/>
        <v>#N/A</v>
      </c>
      <c r="V213" s="2" t="e">
        <f>VLOOKUP(H213,'[1]映射关系 '!$J$5:$K$416,2,0)</f>
        <v>#N/A</v>
      </c>
      <c r="W213" s="2" t="e">
        <f t="shared" si="7"/>
        <v>#N/A</v>
      </c>
    </row>
    <row r="214" ht="42.75" spans="1:23">
      <c r="A214" s="79">
        <v>75</v>
      </c>
      <c r="B214" s="137" t="s">
        <v>831</v>
      </c>
      <c r="C214" s="57" t="s">
        <v>832</v>
      </c>
      <c r="D214" s="55" t="s">
        <v>833</v>
      </c>
      <c r="E214" s="55" t="s">
        <v>834</v>
      </c>
      <c r="F214" s="16" t="s">
        <v>72</v>
      </c>
      <c r="G214" s="28"/>
      <c r="H214" s="96">
        <v>330407012</v>
      </c>
      <c r="I214" s="96" t="s">
        <v>835</v>
      </c>
      <c r="J214" s="109" t="s">
        <v>836</v>
      </c>
      <c r="K214" s="110" t="s">
        <v>837</v>
      </c>
      <c r="L214" s="96" t="s">
        <v>152</v>
      </c>
      <c r="M214" s="111"/>
      <c r="N214" s="112">
        <v>3000</v>
      </c>
      <c r="O214" s="113" t="s">
        <v>838</v>
      </c>
      <c r="P214" s="59" t="s">
        <v>839</v>
      </c>
      <c r="Q214" s="59" t="s">
        <v>840</v>
      </c>
      <c r="R214" s="45"/>
      <c r="S214" s="45"/>
      <c r="T214" s="2" t="s">
        <v>835</v>
      </c>
      <c r="U214" s="2" t="b">
        <f t="shared" si="6"/>
        <v>1</v>
      </c>
      <c r="V214" s="2" t="str">
        <f>VLOOKUP(H214,'[1]映射关系 '!$J$5:$K$416,2,0)</f>
        <v>微创改良式后巩膜加固术</v>
      </c>
      <c r="W214" s="2" t="b">
        <f t="shared" si="7"/>
        <v>1</v>
      </c>
    </row>
    <row r="215" ht="42.75" spans="1:23">
      <c r="A215" s="79"/>
      <c r="B215" s="36"/>
      <c r="C215" s="84"/>
      <c r="D215" s="55"/>
      <c r="E215" s="55"/>
      <c r="F215" s="16"/>
      <c r="G215" s="28"/>
      <c r="H215" s="24">
        <v>330407012</v>
      </c>
      <c r="I215" s="41" t="s">
        <v>841</v>
      </c>
      <c r="J215" s="41" t="s">
        <v>842</v>
      </c>
      <c r="K215" s="42" t="s">
        <v>482</v>
      </c>
      <c r="L215" s="41" t="s">
        <v>23</v>
      </c>
      <c r="M215" s="24" t="s">
        <v>483</v>
      </c>
      <c r="N215" s="43">
        <v>1144</v>
      </c>
      <c r="O215" s="79" t="s">
        <v>27</v>
      </c>
      <c r="P215" s="68"/>
      <c r="Q215" s="68"/>
      <c r="R215" s="45"/>
      <c r="S215" s="45"/>
      <c r="T215" s="2" t="str">
        <f>VLOOKUP(H215,[2]废止表!E201:F448,2,0)</f>
        <v>巩膜后兜带术</v>
      </c>
      <c r="U215" s="2" t="b">
        <f t="shared" si="6"/>
        <v>1</v>
      </c>
      <c r="V215" s="2" t="str">
        <f>VLOOKUP(H215,'[1]映射关系 '!$J$5:$K$416,2,0)</f>
        <v>微创改良式后巩膜加固术</v>
      </c>
      <c r="W215" s="2" t="b">
        <f t="shared" si="7"/>
        <v>0</v>
      </c>
    </row>
    <row r="216" ht="42.75" spans="1:23">
      <c r="A216" s="79"/>
      <c r="B216" s="134" t="s">
        <v>843</v>
      </c>
      <c r="C216" s="16" t="s">
        <v>844</v>
      </c>
      <c r="D216" s="55"/>
      <c r="E216" s="55"/>
      <c r="F216" s="16"/>
      <c r="G216" s="28"/>
      <c r="H216" s="82"/>
      <c r="I216" s="79"/>
      <c r="J216" s="79"/>
      <c r="K216" s="79"/>
      <c r="L216" s="79"/>
      <c r="M216" s="79"/>
      <c r="N216" s="79"/>
      <c r="O216" s="79"/>
      <c r="P216" s="61"/>
      <c r="Q216" s="61"/>
      <c r="R216" s="45"/>
      <c r="S216" s="45"/>
      <c r="T216" s="2" t="e">
        <f>VLOOKUP(H216,[2]废止表!E202:F449,2,0)</f>
        <v>#N/A</v>
      </c>
      <c r="U216" s="2" t="e">
        <f t="shared" si="6"/>
        <v>#N/A</v>
      </c>
      <c r="V216" s="2" t="e">
        <f>VLOOKUP(H216,'[1]映射关系 '!$J$5:$K$416,2,0)</f>
        <v>#N/A</v>
      </c>
      <c r="W216" s="2" t="e">
        <f t="shared" si="7"/>
        <v>#N/A</v>
      </c>
    </row>
    <row r="217" ht="31.5" spans="1:23">
      <c r="A217" s="79">
        <v>76</v>
      </c>
      <c r="B217" s="134" t="s">
        <v>845</v>
      </c>
      <c r="C217" s="16" t="s">
        <v>846</v>
      </c>
      <c r="D217" s="55" t="s">
        <v>847</v>
      </c>
      <c r="E217" s="55" t="s">
        <v>848</v>
      </c>
      <c r="F217" s="16" t="s">
        <v>72</v>
      </c>
      <c r="G217" s="28"/>
      <c r="H217" s="82"/>
      <c r="I217" s="79" t="s">
        <v>520</v>
      </c>
      <c r="J217" s="79"/>
      <c r="K217" s="79"/>
      <c r="L217" s="79"/>
      <c r="M217" s="79"/>
      <c r="N217" s="79"/>
      <c r="O217" s="79"/>
      <c r="P217" s="50"/>
      <c r="Q217" s="50"/>
      <c r="R217" s="45"/>
      <c r="S217" s="45"/>
      <c r="T217" s="2" t="e">
        <f>VLOOKUP(H217,[2]废止表!E141:F450,2,0)</f>
        <v>#N/A</v>
      </c>
      <c r="U217" s="2" t="e">
        <f t="shared" si="6"/>
        <v>#N/A</v>
      </c>
      <c r="V217" s="2" t="e">
        <f>VLOOKUP(H217,'[1]映射关系 '!$J$5:$K$416,2,0)</f>
        <v>#N/A</v>
      </c>
      <c r="W217" s="2" t="e">
        <f t="shared" si="7"/>
        <v>#N/A</v>
      </c>
    </row>
    <row r="218" ht="57" spans="1:23">
      <c r="A218" s="79"/>
      <c r="B218" s="134" t="s">
        <v>849</v>
      </c>
      <c r="C218" s="16" t="s">
        <v>850</v>
      </c>
      <c r="D218" s="55"/>
      <c r="E218" s="55"/>
      <c r="F218" s="16"/>
      <c r="G218" s="28"/>
      <c r="H218" s="82"/>
      <c r="I218" s="79"/>
      <c r="J218" s="79"/>
      <c r="K218" s="79"/>
      <c r="L218" s="79"/>
      <c r="M218" s="79"/>
      <c r="N218" s="79"/>
      <c r="O218" s="79"/>
      <c r="P218" s="50"/>
      <c r="Q218" s="50"/>
      <c r="R218" s="45"/>
      <c r="S218" s="45"/>
      <c r="T218" s="2" t="e">
        <f>VLOOKUP(H218,[2]废止表!E204:F451,2,0)</f>
        <v>#N/A</v>
      </c>
      <c r="U218" s="2" t="e">
        <f t="shared" si="6"/>
        <v>#N/A</v>
      </c>
      <c r="V218" s="2" t="e">
        <f>VLOOKUP(H218,'[1]映射关系 '!$J$5:$K$416,2,0)</f>
        <v>#N/A</v>
      </c>
      <c r="W218" s="2" t="e">
        <f t="shared" si="7"/>
        <v>#N/A</v>
      </c>
    </row>
    <row r="219" ht="31.5" spans="1:23">
      <c r="A219" s="79">
        <v>77</v>
      </c>
      <c r="B219" s="134" t="s">
        <v>851</v>
      </c>
      <c r="C219" s="16" t="s">
        <v>852</v>
      </c>
      <c r="D219" s="55" t="s">
        <v>853</v>
      </c>
      <c r="E219" s="55" t="s">
        <v>854</v>
      </c>
      <c r="F219" s="80" t="s">
        <v>72</v>
      </c>
      <c r="G219" s="55" t="s">
        <v>855</v>
      </c>
      <c r="H219" s="82"/>
      <c r="I219" s="79" t="s">
        <v>520</v>
      </c>
      <c r="J219" s="79"/>
      <c r="K219" s="79"/>
      <c r="L219" s="79"/>
      <c r="M219" s="79"/>
      <c r="N219" s="79"/>
      <c r="O219" s="79"/>
      <c r="P219" s="50" t="s">
        <v>856</v>
      </c>
      <c r="Q219" s="50" t="s">
        <v>857</v>
      </c>
      <c r="R219" s="45"/>
      <c r="S219" s="45"/>
      <c r="T219" s="2" t="e">
        <f>VLOOKUP(H219,[2]废止表!E143:F452,2,0)</f>
        <v>#N/A</v>
      </c>
      <c r="U219" s="2" t="e">
        <f t="shared" si="6"/>
        <v>#N/A</v>
      </c>
      <c r="V219" s="2" t="e">
        <f>VLOOKUP(H219,'[1]映射关系 '!$J$5:$K$416,2,0)</f>
        <v>#N/A</v>
      </c>
      <c r="W219" s="2" t="e">
        <f t="shared" si="7"/>
        <v>#N/A</v>
      </c>
    </row>
    <row r="220" ht="42.75" spans="1:23">
      <c r="A220" s="79"/>
      <c r="B220" s="134" t="s">
        <v>858</v>
      </c>
      <c r="C220" s="16" t="s">
        <v>859</v>
      </c>
      <c r="D220" s="55"/>
      <c r="E220" s="55"/>
      <c r="F220" s="80"/>
      <c r="G220" s="55"/>
      <c r="H220" s="82"/>
      <c r="I220" s="79"/>
      <c r="J220" s="79"/>
      <c r="K220" s="79"/>
      <c r="L220" s="79"/>
      <c r="M220" s="79"/>
      <c r="N220" s="79"/>
      <c r="O220" s="79"/>
      <c r="P220" s="50"/>
      <c r="Q220" s="50"/>
      <c r="R220" s="45"/>
      <c r="S220" s="45"/>
      <c r="T220" s="2" t="e">
        <f>VLOOKUP(H220,[2]废止表!E206:F453,2,0)</f>
        <v>#N/A</v>
      </c>
      <c r="U220" s="2" t="e">
        <f t="shared" si="6"/>
        <v>#N/A</v>
      </c>
      <c r="V220" s="2" t="e">
        <f>VLOOKUP(H220,'[1]映射关系 '!$J$5:$K$416,2,0)</f>
        <v>#N/A</v>
      </c>
      <c r="W220" s="2" t="e">
        <f t="shared" si="7"/>
        <v>#N/A</v>
      </c>
    </row>
    <row r="221" ht="57" spans="1:23">
      <c r="A221" s="79"/>
      <c r="B221" s="134" t="s">
        <v>860</v>
      </c>
      <c r="C221" s="16" t="s">
        <v>861</v>
      </c>
      <c r="D221" s="55"/>
      <c r="E221" s="55"/>
      <c r="F221" s="80"/>
      <c r="G221" s="55"/>
      <c r="H221" s="82"/>
      <c r="I221" s="79"/>
      <c r="J221" s="79"/>
      <c r="K221" s="79"/>
      <c r="L221" s="79"/>
      <c r="M221" s="79"/>
      <c r="N221" s="79"/>
      <c r="O221" s="79"/>
      <c r="P221" s="50"/>
      <c r="Q221" s="50"/>
      <c r="R221" s="45"/>
      <c r="S221" s="45"/>
      <c r="T221" s="2" t="e">
        <f>VLOOKUP(H221,[2]废止表!E207:F454,2,0)</f>
        <v>#N/A</v>
      </c>
      <c r="U221" s="2" t="e">
        <f t="shared" si="6"/>
        <v>#N/A</v>
      </c>
      <c r="V221" s="2" t="e">
        <f>VLOOKUP(H221,'[1]映射关系 '!$J$5:$K$416,2,0)</f>
        <v>#N/A</v>
      </c>
      <c r="W221" s="2" t="e">
        <f t="shared" si="7"/>
        <v>#N/A</v>
      </c>
    </row>
    <row r="222" ht="42.75" spans="1:23">
      <c r="A222" s="79">
        <v>78</v>
      </c>
      <c r="B222" s="137" t="s">
        <v>862</v>
      </c>
      <c r="C222" s="57" t="s">
        <v>863</v>
      </c>
      <c r="D222" s="55" t="s">
        <v>864</v>
      </c>
      <c r="E222" s="55" t="s">
        <v>865</v>
      </c>
      <c r="F222" s="16" t="s">
        <v>72</v>
      </c>
      <c r="G222" s="97"/>
      <c r="H222" s="24">
        <v>330405003</v>
      </c>
      <c r="I222" s="41" t="s">
        <v>866</v>
      </c>
      <c r="J222" s="41"/>
      <c r="K222" s="42"/>
      <c r="L222" s="41" t="s">
        <v>23</v>
      </c>
      <c r="M222" s="24"/>
      <c r="N222" s="43">
        <v>897</v>
      </c>
      <c r="O222" s="79" t="s">
        <v>27</v>
      </c>
      <c r="P222" s="59" t="s">
        <v>867</v>
      </c>
      <c r="Q222" s="59" t="s">
        <v>866</v>
      </c>
      <c r="R222" s="59" t="s">
        <v>868</v>
      </c>
      <c r="S222" s="59" t="s">
        <v>869</v>
      </c>
      <c r="T222" s="2" t="str">
        <f>VLOOKUP(H222,[2]废止表!E146:F455,2,0)</f>
        <v>虹膜根部离断修复术</v>
      </c>
      <c r="U222" s="2" t="b">
        <f t="shared" si="6"/>
        <v>1</v>
      </c>
      <c r="V222" s="2" t="str">
        <f>VLOOKUP(H222,'[1]映射关系 '!$J$5:$K$416,2,0)</f>
        <v>虹膜根部离断修复术</v>
      </c>
      <c r="W222" s="2" t="b">
        <f t="shared" si="7"/>
        <v>1</v>
      </c>
    </row>
    <row r="223" ht="40.5" spans="1:23">
      <c r="A223" s="79"/>
      <c r="B223" s="34"/>
      <c r="C223" s="58"/>
      <c r="D223" s="55"/>
      <c r="E223" s="55"/>
      <c r="F223" s="16"/>
      <c r="G223" s="98"/>
      <c r="H223" s="24">
        <v>330405006</v>
      </c>
      <c r="I223" s="41" t="s">
        <v>869</v>
      </c>
      <c r="J223" s="41"/>
      <c r="K223" s="42" t="s">
        <v>870</v>
      </c>
      <c r="L223" s="41" t="s">
        <v>23</v>
      </c>
      <c r="M223" s="24"/>
      <c r="N223" s="43">
        <v>1040</v>
      </c>
      <c r="O223" s="79" t="s">
        <v>27</v>
      </c>
      <c r="P223" s="68"/>
      <c r="Q223" s="68"/>
      <c r="R223" s="68"/>
      <c r="S223" s="68"/>
      <c r="T223" s="2" t="str">
        <f>VLOOKUP(H223,[2]废止表!E147:F456,2,0)</f>
        <v>人工虹膜隔植入术</v>
      </c>
      <c r="U223" s="2" t="b">
        <f t="shared" si="6"/>
        <v>1</v>
      </c>
      <c r="V223" s="2" t="str">
        <f>VLOOKUP(H223,'[1]映射关系 '!$J$5:$K$416,2,0)</f>
        <v>人工虹膜隔植入术</v>
      </c>
      <c r="W223" s="2" t="b">
        <f t="shared" si="7"/>
        <v>1</v>
      </c>
    </row>
    <row r="224" ht="42.75" spans="1:23">
      <c r="A224" s="79"/>
      <c r="B224" s="134" t="s">
        <v>871</v>
      </c>
      <c r="C224" s="16" t="s">
        <v>872</v>
      </c>
      <c r="D224" s="55"/>
      <c r="E224" s="55"/>
      <c r="F224" s="16"/>
      <c r="G224" s="99"/>
      <c r="H224" s="82"/>
      <c r="I224" s="79"/>
      <c r="J224" s="79"/>
      <c r="K224" s="79"/>
      <c r="L224" s="79"/>
      <c r="M224" s="79"/>
      <c r="N224" s="79"/>
      <c r="O224" s="79"/>
      <c r="P224" s="61"/>
      <c r="Q224" s="61"/>
      <c r="R224" s="61"/>
      <c r="S224" s="61"/>
      <c r="T224" s="2" t="e">
        <f>VLOOKUP(H224,[2]废止表!E210:F457,2,0)</f>
        <v>#N/A</v>
      </c>
      <c r="U224" s="2" t="e">
        <f t="shared" si="6"/>
        <v>#N/A</v>
      </c>
      <c r="V224" s="2" t="e">
        <f>VLOOKUP(H224,'[1]映射关系 '!$J$5:$K$416,2,0)</f>
        <v>#N/A</v>
      </c>
      <c r="W224" s="2" t="e">
        <f t="shared" si="7"/>
        <v>#N/A</v>
      </c>
    </row>
    <row r="225" ht="28.5" spans="1:23">
      <c r="A225" s="79">
        <v>79</v>
      </c>
      <c r="B225" s="137" t="s">
        <v>873</v>
      </c>
      <c r="C225" s="33" t="s">
        <v>874</v>
      </c>
      <c r="D225" s="55" t="s">
        <v>875</v>
      </c>
      <c r="E225" s="55" t="s">
        <v>876</v>
      </c>
      <c r="F225" s="16" t="s">
        <v>72</v>
      </c>
      <c r="G225" s="81"/>
      <c r="H225" s="24">
        <v>330405001</v>
      </c>
      <c r="I225" s="41" t="s">
        <v>877</v>
      </c>
      <c r="J225" s="41"/>
      <c r="K225" s="42"/>
      <c r="L225" s="41" t="s">
        <v>23</v>
      </c>
      <c r="M225" s="24"/>
      <c r="N225" s="43">
        <v>390</v>
      </c>
      <c r="O225" s="79" t="s">
        <v>27</v>
      </c>
      <c r="P225" s="104" t="s">
        <v>878</v>
      </c>
      <c r="Q225" s="104" t="s">
        <v>879</v>
      </c>
      <c r="R225" s="45"/>
      <c r="S225" s="45"/>
      <c r="T225" s="2" t="str">
        <f>VLOOKUP(H225,[2]废止表!E149:F458,2,0)</f>
        <v>虹膜全切除术</v>
      </c>
      <c r="U225" s="2" t="b">
        <f t="shared" si="6"/>
        <v>1</v>
      </c>
      <c r="V225" s="2" t="str">
        <f>VLOOKUP(H225,'[1]映射关系 '!$J$5:$K$416,2,0)</f>
        <v>虹膜全切除术</v>
      </c>
      <c r="W225" s="2" t="b">
        <f t="shared" si="7"/>
        <v>1</v>
      </c>
    </row>
    <row r="226" ht="28.5" spans="1:23">
      <c r="A226" s="79"/>
      <c r="B226" s="36"/>
      <c r="C226" s="36"/>
      <c r="D226" s="55"/>
      <c r="E226" s="55"/>
      <c r="F226" s="16"/>
      <c r="G226" s="81"/>
      <c r="H226" s="24">
        <v>330405002</v>
      </c>
      <c r="I226" s="41" t="s">
        <v>880</v>
      </c>
      <c r="J226" s="41"/>
      <c r="K226" s="42"/>
      <c r="L226" s="41" t="s">
        <v>23</v>
      </c>
      <c r="M226" s="24"/>
      <c r="N226" s="43">
        <v>448</v>
      </c>
      <c r="O226" s="79" t="s">
        <v>27</v>
      </c>
      <c r="P226" s="105"/>
      <c r="Q226" s="105"/>
      <c r="R226" s="45"/>
      <c r="S226" s="45"/>
      <c r="T226" s="2" t="str">
        <f>VLOOKUP(H226,[2]废止表!E150:F459,2,0)</f>
        <v>虹膜周边切除术</v>
      </c>
      <c r="U226" s="2" t="b">
        <f t="shared" si="6"/>
        <v>1</v>
      </c>
      <c r="V226" s="2" t="str">
        <f>VLOOKUP(H226,'[1]映射关系 '!$J$5:$K$416,2,0)</f>
        <v>虹膜周边切除术</v>
      </c>
      <c r="W226" s="2" t="b">
        <f t="shared" si="7"/>
        <v>1</v>
      </c>
    </row>
    <row r="227" ht="28.5" spans="1:23">
      <c r="A227" s="79"/>
      <c r="B227" s="36"/>
      <c r="C227" s="36"/>
      <c r="D227" s="55"/>
      <c r="E227" s="55"/>
      <c r="F227" s="16"/>
      <c r="G227" s="81"/>
      <c r="H227" s="24">
        <v>330405004</v>
      </c>
      <c r="I227" s="41" t="s">
        <v>881</v>
      </c>
      <c r="J227" s="41"/>
      <c r="K227" s="42"/>
      <c r="L227" s="41" t="s">
        <v>23</v>
      </c>
      <c r="M227" s="24"/>
      <c r="N227" s="43">
        <v>400</v>
      </c>
      <c r="O227" s="79" t="s">
        <v>27</v>
      </c>
      <c r="P227" s="105"/>
      <c r="Q227" s="105"/>
      <c r="R227" s="45"/>
      <c r="S227" s="45"/>
      <c r="T227" s="2" t="str">
        <f>VLOOKUP(H227,[2]废止表!E151:F460,2,0)</f>
        <v>虹膜贯穿术</v>
      </c>
      <c r="U227" s="2" t="b">
        <f t="shared" si="6"/>
        <v>1</v>
      </c>
      <c r="V227" s="2" t="str">
        <f>VLOOKUP(H227,'[1]映射关系 '!$J$5:$K$416,2,0)</f>
        <v>虹膜贯穿术</v>
      </c>
      <c r="W227" s="2" t="b">
        <f t="shared" si="7"/>
        <v>1</v>
      </c>
    </row>
    <row r="228" ht="28.5" spans="1:23">
      <c r="A228" s="79"/>
      <c r="B228" s="34"/>
      <c r="C228" s="34"/>
      <c r="D228" s="55"/>
      <c r="E228" s="55"/>
      <c r="F228" s="16"/>
      <c r="G228" s="81"/>
      <c r="H228" s="24">
        <v>330405005</v>
      </c>
      <c r="I228" s="41" t="s">
        <v>882</v>
      </c>
      <c r="J228" s="41"/>
      <c r="K228" s="42"/>
      <c r="L228" s="41" t="s">
        <v>23</v>
      </c>
      <c r="M228" s="24"/>
      <c r="N228" s="43">
        <v>897</v>
      </c>
      <c r="O228" s="79" t="s">
        <v>27</v>
      </c>
      <c r="P228" s="105"/>
      <c r="Q228" s="105"/>
      <c r="R228" s="45"/>
      <c r="S228" s="45"/>
      <c r="T228" s="2" t="str">
        <f>VLOOKUP(H228,[2]废止表!E152:F461,2,0)</f>
        <v>虹膜囊肿切除术</v>
      </c>
      <c r="U228" s="2" t="b">
        <f t="shared" si="6"/>
        <v>1</v>
      </c>
      <c r="V228" s="2" t="str">
        <f>VLOOKUP(H228,'[1]映射关系 '!$J$5:$K$416,2,0)</f>
        <v>虹膜囊肿切除术</v>
      </c>
      <c r="W228" s="2" t="b">
        <f t="shared" si="7"/>
        <v>1</v>
      </c>
    </row>
    <row r="229" ht="42.75" spans="1:23">
      <c r="A229" s="79"/>
      <c r="B229" s="134" t="s">
        <v>883</v>
      </c>
      <c r="C229" s="16" t="s">
        <v>884</v>
      </c>
      <c r="D229" s="55"/>
      <c r="E229" s="55"/>
      <c r="F229" s="16"/>
      <c r="G229" s="81"/>
      <c r="H229" s="82"/>
      <c r="I229" s="79"/>
      <c r="J229" s="79"/>
      <c r="K229" s="79"/>
      <c r="L229" s="79"/>
      <c r="M229" s="79"/>
      <c r="N229" s="79"/>
      <c r="O229" s="79"/>
      <c r="P229" s="107"/>
      <c r="Q229" s="107"/>
      <c r="R229" s="45"/>
      <c r="S229" s="45"/>
      <c r="T229" s="2" t="e">
        <f>VLOOKUP(H229,[2]废止表!E215:F462,2,0)</f>
        <v>#N/A</v>
      </c>
      <c r="U229" s="2" t="e">
        <f t="shared" si="6"/>
        <v>#N/A</v>
      </c>
      <c r="V229" s="2" t="e">
        <f>VLOOKUP(H229,'[1]映射关系 '!$J$5:$K$416,2,0)</f>
        <v>#N/A</v>
      </c>
      <c r="W229" s="2" t="e">
        <f t="shared" si="7"/>
        <v>#N/A</v>
      </c>
    </row>
    <row r="230" ht="40.5" spans="1:23">
      <c r="A230" s="79">
        <v>80</v>
      </c>
      <c r="B230" s="137" t="s">
        <v>885</v>
      </c>
      <c r="C230" s="33" t="s">
        <v>886</v>
      </c>
      <c r="D230" s="55" t="s">
        <v>887</v>
      </c>
      <c r="E230" s="55" t="s">
        <v>888</v>
      </c>
      <c r="F230" s="80" t="s">
        <v>72</v>
      </c>
      <c r="G230" s="81"/>
      <c r="H230" s="24">
        <v>330404013</v>
      </c>
      <c r="I230" s="41" t="s">
        <v>889</v>
      </c>
      <c r="J230" s="41"/>
      <c r="K230" s="42" t="s">
        <v>890</v>
      </c>
      <c r="L230" s="41" t="s">
        <v>23</v>
      </c>
      <c r="M230" s="24" t="s">
        <v>483</v>
      </c>
      <c r="N230" s="43">
        <v>1144</v>
      </c>
      <c r="O230" s="79" t="s">
        <v>27</v>
      </c>
      <c r="P230" s="59" t="s">
        <v>891</v>
      </c>
      <c r="Q230" s="59" t="s">
        <v>892</v>
      </c>
      <c r="R230" s="45"/>
      <c r="S230" s="45"/>
      <c r="T230" s="2" t="str">
        <f>VLOOKUP(H230,[2]废止表!E20:F463,2,0)</f>
        <v>瞳孔再造术</v>
      </c>
      <c r="U230" s="2" t="b">
        <f t="shared" si="6"/>
        <v>1</v>
      </c>
      <c r="V230" s="2" t="str">
        <f>VLOOKUP(H230,'[1]映射关系 '!$J$5:$K$416,2,0)</f>
        <v>瞳孔再造术</v>
      </c>
      <c r="W230" s="2" t="b">
        <f t="shared" si="7"/>
        <v>1</v>
      </c>
    </row>
    <row r="231" ht="28.5" spans="1:23">
      <c r="A231" s="79"/>
      <c r="B231" s="36"/>
      <c r="C231" s="36"/>
      <c r="D231" s="55"/>
      <c r="E231" s="55"/>
      <c r="F231" s="80"/>
      <c r="G231" s="81"/>
      <c r="H231" s="24">
        <v>330405012</v>
      </c>
      <c r="I231" s="70" t="s">
        <v>664</v>
      </c>
      <c r="J231" s="70"/>
      <c r="K231" s="71"/>
      <c r="L231" s="70" t="s">
        <v>23</v>
      </c>
      <c r="M231" s="72"/>
      <c r="N231" s="73">
        <v>1020</v>
      </c>
      <c r="O231" s="79" t="s">
        <v>27</v>
      </c>
      <c r="P231" s="68"/>
      <c r="Q231" s="68"/>
      <c r="R231" s="45"/>
      <c r="S231" s="45"/>
      <c r="T231" s="2" t="str">
        <f>VLOOKUP(H231,[2]废止表!E155:F464,2,0)</f>
        <v>前房成形术</v>
      </c>
      <c r="U231" s="2" t="b">
        <f t="shared" si="6"/>
        <v>1</v>
      </c>
      <c r="V231" s="2" t="str">
        <f>VLOOKUP(H231,'[1]映射关系 '!$J$5:$K$416,2,0)</f>
        <v>前房成形术</v>
      </c>
      <c r="W231" s="2" t="b">
        <f t="shared" si="7"/>
        <v>1</v>
      </c>
    </row>
    <row r="232" ht="63.75" spans="1:23">
      <c r="A232" s="79"/>
      <c r="B232" s="34"/>
      <c r="C232" s="34"/>
      <c r="D232" s="55"/>
      <c r="E232" s="55"/>
      <c r="F232" s="80"/>
      <c r="G232" s="81"/>
      <c r="H232" s="24">
        <v>330406019</v>
      </c>
      <c r="I232" s="70" t="s">
        <v>573</v>
      </c>
      <c r="J232" s="70" t="s">
        <v>893</v>
      </c>
      <c r="K232" s="71"/>
      <c r="L232" s="70" t="s">
        <v>23</v>
      </c>
      <c r="M232" s="72" t="s">
        <v>483</v>
      </c>
      <c r="N232" s="73">
        <v>1695</v>
      </c>
      <c r="O232" s="79" t="s">
        <v>27</v>
      </c>
      <c r="P232" s="68"/>
      <c r="Q232" s="68"/>
      <c r="R232" s="45"/>
      <c r="S232" s="45"/>
      <c r="T232" s="2" t="str">
        <f>VLOOKUP(H232,[2]废止表!E188:F465,2,0)</f>
        <v>非正常晶体手术</v>
      </c>
      <c r="U232" s="2" t="b">
        <f t="shared" si="6"/>
        <v>1</v>
      </c>
      <c r="V232" s="2" t="str">
        <f>VLOOKUP(H232,'[1]映射关系 '!$J$5:$K$416,2,0)</f>
        <v>非正常晶体手术</v>
      </c>
      <c r="W232" s="2" t="b">
        <f t="shared" si="7"/>
        <v>1</v>
      </c>
    </row>
    <row r="233" ht="42.75" spans="1:23">
      <c r="A233" s="79"/>
      <c r="B233" s="134" t="s">
        <v>894</v>
      </c>
      <c r="C233" s="16" t="s">
        <v>895</v>
      </c>
      <c r="D233" s="55"/>
      <c r="E233" s="55"/>
      <c r="F233" s="80"/>
      <c r="G233" s="81"/>
      <c r="H233" s="82"/>
      <c r="I233" s="79"/>
      <c r="J233" s="79"/>
      <c r="K233" s="79"/>
      <c r="L233" s="79"/>
      <c r="M233" s="79"/>
      <c r="N233" s="79"/>
      <c r="O233" s="79"/>
      <c r="P233" s="68"/>
      <c r="Q233" s="68"/>
      <c r="R233" s="45"/>
      <c r="S233" s="45"/>
      <c r="T233" s="2" t="e">
        <f>VLOOKUP(H233,[2]废止表!E219:F466,2,0)</f>
        <v>#N/A</v>
      </c>
      <c r="U233" s="2" t="e">
        <f t="shared" si="6"/>
        <v>#N/A</v>
      </c>
      <c r="V233" s="2" t="e">
        <f>VLOOKUP(H233,'[1]映射关系 '!$J$5:$K$416,2,0)</f>
        <v>#N/A</v>
      </c>
      <c r="W233" s="2" t="e">
        <f t="shared" si="7"/>
        <v>#N/A</v>
      </c>
    </row>
    <row r="234" ht="57" spans="1:23">
      <c r="A234" s="79"/>
      <c r="B234" s="134" t="s">
        <v>896</v>
      </c>
      <c r="C234" s="16" t="s">
        <v>897</v>
      </c>
      <c r="D234" s="55"/>
      <c r="E234" s="55"/>
      <c r="F234" s="80"/>
      <c r="G234" s="81"/>
      <c r="H234" s="82"/>
      <c r="I234" s="79"/>
      <c r="J234" s="79"/>
      <c r="K234" s="79"/>
      <c r="L234" s="79"/>
      <c r="M234" s="79"/>
      <c r="N234" s="79"/>
      <c r="O234" s="79"/>
      <c r="P234" s="61"/>
      <c r="Q234" s="61"/>
      <c r="R234" s="45"/>
      <c r="S234" s="45"/>
      <c r="T234" s="2" t="e">
        <f>VLOOKUP(H234,[2]废止表!E220:F467,2,0)</f>
        <v>#N/A</v>
      </c>
      <c r="U234" s="2" t="e">
        <f t="shared" si="6"/>
        <v>#N/A</v>
      </c>
      <c r="V234" s="2" t="e">
        <f>VLOOKUP(H234,'[1]映射关系 '!$J$5:$K$416,2,0)</f>
        <v>#N/A</v>
      </c>
      <c r="W234" s="2" t="e">
        <f t="shared" si="7"/>
        <v>#N/A</v>
      </c>
    </row>
    <row r="235" ht="28.5" spans="1:23">
      <c r="A235" s="79">
        <v>81</v>
      </c>
      <c r="B235" s="137" t="s">
        <v>898</v>
      </c>
      <c r="C235" s="57" t="s">
        <v>899</v>
      </c>
      <c r="D235" s="55" t="s">
        <v>900</v>
      </c>
      <c r="E235" s="55" t="s">
        <v>901</v>
      </c>
      <c r="F235" s="16" t="s">
        <v>72</v>
      </c>
      <c r="G235" s="28"/>
      <c r="H235" s="24">
        <v>330401010</v>
      </c>
      <c r="I235" s="41" t="s">
        <v>902</v>
      </c>
      <c r="J235" s="41"/>
      <c r="K235" s="42"/>
      <c r="L235" s="41" t="s">
        <v>23</v>
      </c>
      <c r="M235" s="24"/>
      <c r="N235" s="48" t="s">
        <v>903</v>
      </c>
      <c r="O235" s="79" t="s">
        <v>27</v>
      </c>
      <c r="P235" s="114" t="s">
        <v>904</v>
      </c>
      <c r="Q235" s="114" t="s">
        <v>905</v>
      </c>
      <c r="R235" s="45"/>
      <c r="S235" s="45"/>
      <c r="T235" s="2" t="str">
        <f>VLOOKUP(H235,[2]废止表!E25:F468,2,0)</f>
        <v>游离植皮睑成形术</v>
      </c>
      <c r="U235" s="2" t="b">
        <f t="shared" si="6"/>
        <v>1</v>
      </c>
      <c r="V235" s="2" t="str">
        <f>VLOOKUP(H235,'[1]映射关系 '!$J$5:$K$416,2,0)</f>
        <v>游离植皮睑成形术</v>
      </c>
      <c r="W235" s="2" t="b">
        <f t="shared" si="7"/>
        <v>1</v>
      </c>
    </row>
    <row r="236" ht="28.5" spans="1:23">
      <c r="A236" s="79"/>
      <c r="B236" s="36"/>
      <c r="C236" s="84"/>
      <c r="D236" s="55"/>
      <c r="E236" s="55"/>
      <c r="F236" s="16"/>
      <c r="G236" s="28"/>
      <c r="H236" s="24">
        <v>330401017</v>
      </c>
      <c r="I236" s="41" t="s">
        <v>906</v>
      </c>
      <c r="J236" s="41" t="s">
        <v>907</v>
      </c>
      <c r="K236" s="42" t="s">
        <v>908</v>
      </c>
      <c r="L236" s="41" t="s">
        <v>909</v>
      </c>
      <c r="M236" s="24"/>
      <c r="N236" s="48" t="s">
        <v>903</v>
      </c>
      <c r="O236" s="79" t="s">
        <v>27</v>
      </c>
      <c r="P236" s="115"/>
      <c r="Q236" s="115"/>
      <c r="R236" s="45"/>
      <c r="S236" s="45"/>
      <c r="T236" s="2" t="str">
        <f>VLOOKUP(H236,[2]废止表!E26:F469,2,0)</f>
        <v>睑凹陷畸形矫正术</v>
      </c>
      <c r="U236" s="2" t="b">
        <f t="shared" si="6"/>
        <v>1</v>
      </c>
      <c r="V236" s="2" t="str">
        <f>VLOOKUP(H236,'[1]映射关系 '!$J$5:$K$416,2,0)</f>
        <v>睑凹陷畸形矫正术</v>
      </c>
      <c r="W236" s="2" t="b">
        <f t="shared" si="7"/>
        <v>1</v>
      </c>
    </row>
    <row r="237" ht="28.5" spans="1:23">
      <c r="A237" s="79"/>
      <c r="B237" s="36"/>
      <c r="C237" s="84"/>
      <c r="D237" s="55"/>
      <c r="E237" s="55"/>
      <c r="F237" s="16"/>
      <c r="G237" s="28"/>
      <c r="H237" s="24">
        <v>330401014</v>
      </c>
      <c r="I237" s="41" t="s">
        <v>910</v>
      </c>
      <c r="J237" s="41"/>
      <c r="K237" s="42"/>
      <c r="L237" s="41" t="s">
        <v>72</v>
      </c>
      <c r="M237" s="24"/>
      <c r="N237" s="43">
        <v>299</v>
      </c>
      <c r="O237" s="79" t="s">
        <v>27</v>
      </c>
      <c r="P237" s="115"/>
      <c r="Q237" s="115"/>
      <c r="R237" s="45"/>
      <c r="S237" s="45"/>
      <c r="T237" s="2" t="str">
        <f>VLOOKUP(H237,[2]废止表!E27:F470,2,0)</f>
        <v>双行睫矫正术</v>
      </c>
      <c r="U237" s="2" t="b">
        <f t="shared" si="6"/>
        <v>1</v>
      </c>
      <c r="V237" s="2" t="str">
        <f>VLOOKUP(H237,'[1]映射关系 '!$J$5:$K$416,2,0)</f>
        <v>双行睫矫正术</v>
      </c>
      <c r="W237" s="2" t="b">
        <f t="shared" si="7"/>
        <v>1</v>
      </c>
    </row>
    <row r="238" ht="57" spans="1:23">
      <c r="A238" s="79"/>
      <c r="B238" s="134" t="s">
        <v>911</v>
      </c>
      <c r="C238" s="16" t="s">
        <v>912</v>
      </c>
      <c r="D238" s="55"/>
      <c r="E238" s="55"/>
      <c r="F238" s="16"/>
      <c r="G238" s="28"/>
      <c r="H238" s="82"/>
      <c r="I238" s="79"/>
      <c r="J238" s="79"/>
      <c r="K238" s="79"/>
      <c r="L238" s="79"/>
      <c r="M238" s="79"/>
      <c r="N238" s="79"/>
      <c r="O238" s="79"/>
      <c r="P238" s="116"/>
      <c r="Q238" s="116"/>
      <c r="R238" s="45"/>
      <c r="S238" s="45"/>
      <c r="T238" s="2" t="e">
        <f>VLOOKUP(H238,[2]废止表!E224:F471,2,0)</f>
        <v>#N/A</v>
      </c>
      <c r="U238" s="2" t="e">
        <f t="shared" si="6"/>
        <v>#N/A</v>
      </c>
      <c r="V238" s="2" t="e">
        <f>VLOOKUP(H238,'[1]映射关系 '!$J$5:$K$416,2,0)</f>
        <v>#N/A</v>
      </c>
      <c r="W238" s="2" t="e">
        <f t="shared" si="7"/>
        <v>#N/A</v>
      </c>
    </row>
    <row r="239" ht="40.5" spans="1:23">
      <c r="A239" s="79">
        <v>82</v>
      </c>
      <c r="B239" s="137" t="s">
        <v>913</v>
      </c>
      <c r="C239" s="33" t="s">
        <v>914</v>
      </c>
      <c r="D239" s="55" t="s">
        <v>915</v>
      </c>
      <c r="E239" s="55" t="s">
        <v>901</v>
      </c>
      <c r="F239" s="80" t="s">
        <v>72</v>
      </c>
      <c r="G239" s="55" t="s">
        <v>916</v>
      </c>
      <c r="H239" s="24">
        <v>330401004</v>
      </c>
      <c r="I239" s="41" t="s">
        <v>917</v>
      </c>
      <c r="J239" s="41" t="s">
        <v>918</v>
      </c>
      <c r="K239" s="42" t="s">
        <v>919</v>
      </c>
      <c r="L239" s="41" t="s">
        <v>23</v>
      </c>
      <c r="M239" s="24"/>
      <c r="N239" s="48" t="s">
        <v>903</v>
      </c>
      <c r="O239" s="79" t="s">
        <v>27</v>
      </c>
      <c r="P239" s="59" t="s">
        <v>920</v>
      </c>
      <c r="Q239" s="59" t="s">
        <v>921</v>
      </c>
      <c r="R239" s="45"/>
      <c r="S239" s="45"/>
      <c r="T239" s="2" t="str">
        <f>VLOOKUP(H239,[2]废止表!E29:F472,2,0)</f>
        <v>上睑下垂矫正术</v>
      </c>
      <c r="U239" s="2" t="b">
        <f t="shared" si="6"/>
        <v>1</v>
      </c>
      <c r="V239" s="2" t="str">
        <f>VLOOKUP(H239,'[1]映射关系 '!$J$5:$K$416,2,0)</f>
        <v>上睑下垂矫正术</v>
      </c>
      <c r="W239" s="2" t="b">
        <f t="shared" si="7"/>
        <v>1</v>
      </c>
    </row>
    <row r="240" ht="42.75" spans="1:23">
      <c r="A240" s="79"/>
      <c r="B240" s="36"/>
      <c r="C240" s="36"/>
      <c r="D240" s="55"/>
      <c r="E240" s="55"/>
      <c r="F240" s="80"/>
      <c r="G240" s="55"/>
      <c r="H240" s="24">
        <v>330401005</v>
      </c>
      <c r="I240" s="41" t="s">
        <v>922</v>
      </c>
      <c r="J240" s="41"/>
      <c r="K240" s="42"/>
      <c r="L240" s="41" t="s">
        <v>23</v>
      </c>
      <c r="M240" s="24"/>
      <c r="N240" s="48" t="s">
        <v>903</v>
      </c>
      <c r="O240" s="79" t="s">
        <v>27</v>
      </c>
      <c r="P240" s="68"/>
      <c r="Q240" s="68"/>
      <c r="R240" s="45"/>
      <c r="S240" s="45"/>
      <c r="T240" s="2" t="str">
        <f>VLOOKUP(H240,[2]废止表!E30:F473,2,0)</f>
        <v>上睑下垂矫正联合眦整形术</v>
      </c>
      <c r="U240" s="2" t="b">
        <f t="shared" si="6"/>
        <v>1</v>
      </c>
      <c r="V240" s="2" t="str">
        <f>VLOOKUP(H240,'[1]映射关系 '!$J$5:$K$416,2,0)</f>
        <v>上睑下垂矫正联合眦整形术</v>
      </c>
      <c r="W240" s="2" t="b">
        <f t="shared" si="7"/>
        <v>1</v>
      </c>
    </row>
    <row r="241" ht="94.5" spans="1:23">
      <c r="A241" s="79"/>
      <c r="B241" s="36"/>
      <c r="C241" s="36"/>
      <c r="D241" s="55"/>
      <c r="E241" s="55"/>
      <c r="F241" s="80"/>
      <c r="G241" s="55"/>
      <c r="H241" s="24">
        <v>330401006</v>
      </c>
      <c r="I241" s="41" t="s">
        <v>923</v>
      </c>
      <c r="J241" s="41" t="s">
        <v>924</v>
      </c>
      <c r="K241" s="42" t="s">
        <v>925</v>
      </c>
      <c r="L241" s="41" t="s">
        <v>23</v>
      </c>
      <c r="M241" s="24"/>
      <c r="N241" s="48" t="s">
        <v>903</v>
      </c>
      <c r="O241" s="79" t="s">
        <v>27</v>
      </c>
      <c r="P241" s="68"/>
      <c r="Q241" s="68"/>
      <c r="R241" s="45"/>
      <c r="S241" s="45"/>
      <c r="T241" s="2" t="str">
        <f>VLOOKUP(H241,[2]废止表!E31:F474,2,0)</f>
        <v>睑退缩矫正术</v>
      </c>
      <c r="U241" s="2" t="b">
        <f t="shared" si="6"/>
        <v>1</v>
      </c>
      <c r="V241" s="2" t="str">
        <f>VLOOKUP(H241,'[1]映射关系 '!$J$5:$K$416,2,0)</f>
        <v>睑退缩矫正术</v>
      </c>
      <c r="W241" s="2" t="b">
        <f t="shared" si="7"/>
        <v>1</v>
      </c>
    </row>
    <row r="242" ht="28.5" spans="1:23">
      <c r="A242" s="79"/>
      <c r="B242" s="36"/>
      <c r="C242" s="36"/>
      <c r="D242" s="55"/>
      <c r="E242" s="55"/>
      <c r="F242" s="80"/>
      <c r="G242" s="55"/>
      <c r="H242" s="24">
        <v>330401007</v>
      </c>
      <c r="I242" s="41" t="s">
        <v>926</v>
      </c>
      <c r="J242" s="41" t="s">
        <v>927</v>
      </c>
      <c r="K242" s="42"/>
      <c r="L242" s="41" t="s">
        <v>23</v>
      </c>
      <c r="M242" s="24"/>
      <c r="N242" s="48" t="s">
        <v>903</v>
      </c>
      <c r="O242" s="79" t="s">
        <v>27</v>
      </c>
      <c r="P242" s="68"/>
      <c r="Q242" s="68"/>
      <c r="R242" s="45"/>
      <c r="S242" s="45"/>
      <c r="T242" s="2" t="str">
        <f>VLOOKUP(H242,[2]废止表!E32:F475,2,0)</f>
        <v>睑内翻矫正术</v>
      </c>
      <c r="U242" s="2" t="b">
        <f t="shared" si="6"/>
        <v>1</v>
      </c>
      <c r="V242" s="2" t="str">
        <f>VLOOKUP(H242,'[1]映射关系 '!$J$5:$K$416,2,0)</f>
        <v>睑内翻矫正术</v>
      </c>
      <c r="W242" s="2" t="b">
        <f t="shared" si="7"/>
        <v>1</v>
      </c>
    </row>
    <row r="243" ht="28.5" spans="1:23">
      <c r="A243" s="79"/>
      <c r="B243" s="36"/>
      <c r="C243" s="36"/>
      <c r="D243" s="55"/>
      <c r="E243" s="55"/>
      <c r="F243" s="80"/>
      <c r="G243" s="55"/>
      <c r="H243" s="24">
        <v>330401008</v>
      </c>
      <c r="I243" s="41" t="s">
        <v>928</v>
      </c>
      <c r="J243" s="41"/>
      <c r="K243" s="42"/>
      <c r="L243" s="41" t="s">
        <v>23</v>
      </c>
      <c r="M243" s="24" t="s">
        <v>929</v>
      </c>
      <c r="N243" s="43">
        <v>747</v>
      </c>
      <c r="O243" s="79" t="s">
        <v>27</v>
      </c>
      <c r="P243" s="68"/>
      <c r="Q243" s="68"/>
      <c r="R243" s="45"/>
      <c r="S243" s="45"/>
      <c r="T243" s="2" t="str">
        <f>VLOOKUP(H243,[2]废止表!E33:F476,2,0)</f>
        <v>睑外翻矫正术</v>
      </c>
      <c r="U243" s="2" t="b">
        <f t="shared" si="6"/>
        <v>1</v>
      </c>
      <c r="V243" s="2" t="str">
        <f>VLOOKUP(H243,'[1]映射关系 '!$J$5:$K$416,2,0)</f>
        <v>睑外翻矫正术</v>
      </c>
      <c r="W243" s="2" t="b">
        <f t="shared" si="7"/>
        <v>1</v>
      </c>
    </row>
    <row r="244" ht="57" spans="1:23">
      <c r="A244" s="79"/>
      <c r="B244" s="134" t="s">
        <v>930</v>
      </c>
      <c r="C244" s="16" t="s">
        <v>931</v>
      </c>
      <c r="D244" s="55"/>
      <c r="E244" s="55"/>
      <c r="F244" s="80"/>
      <c r="G244" s="55"/>
      <c r="H244" s="82"/>
      <c r="I244" s="79"/>
      <c r="J244" s="79"/>
      <c r="K244" s="79"/>
      <c r="L244" s="79"/>
      <c r="M244" s="79"/>
      <c r="N244" s="79"/>
      <c r="O244" s="79"/>
      <c r="P244" s="61"/>
      <c r="Q244" s="61"/>
      <c r="R244" s="45"/>
      <c r="S244" s="45"/>
      <c r="T244" s="2" t="e">
        <f>VLOOKUP(H244,[2]废止表!E230:F477,2,0)</f>
        <v>#N/A</v>
      </c>
      <c r="U244" s="2" t="e">
        <f t="shared" si="6"/>
        <v>#N/A</v>
      </c>
      <c r="V244" s="2" t="e">
        <f>VLOOKUP(H244,'[1]映射关系 '!$J$5:$K$416,2,0)</f>
        <v>#N/A</v>
      </c>
      <c r="W244" s="2" t="e">
        <f t="shared" si="7"/>
        <v>#N/A</v>
      </c>
    </row>
    <row r="245" ht="28.5" spans="1:23">
      <c r="A245" s="79">
        <v>83</v>
      </c>
      <c r="B245" s="137" t="s">
        <v>932</v>
      </c>
      <c r="C245" s="33" t="s">
        <v>933</v>
      </c>
      <c r="D245" s="55" t="s">
        <v>934</v>
      </c>
      <c r="E245" s="55" t="s">
        <v>935</v>
      </c>
      <c r="F245" s="80" t="s">
        <v>72</v>
      </c>
      <c r="G245" s="55"/>
      <c r="H245" s="24">
        <v>330401016</v>
      </c>
      <c r="I245" s="41" t="s">
        <v>936</v>
      </c>
      <c r="J245" s="41"/>
      <c r="K245" s="42"/>
      <c r="L245" s="41" t="s">
        <v>23</v>
      </c>
      <c r="M245" s="24"/>
      <c r="N245" s="48" t="s">
        <v>903</v>
      </c>
      <c r="O245" s="79" t="s">
        <v>27</v>
      </c>
      <c r="P245" s="20" t="s">
        <v>937</v>
      </c>
      <c r="Q245" s="20" t="s">
        <v>938</v>
      </c>
      <c r="R245" s="45"/>
      <c r="S245" s="45"/>
      <c r="T245" s="2" t="str">
        <f>VLOOKUP(H245,[2]废止表!E35:F478,2,0)</f>
        <v>内外眦成形术</v>
      </c>
      <c r="U245" s="2" t="b">
        <f t="shared" si="6"/>
        <v>1</v>
      </c>
      <c r="V245" s="2" t="str">
        <f>VLOOKUP(H245,'[1]映射关系 '!$J$5:$K$416,2,0)</f>
        <v>内外眦成形术</v>
      </c>
      <c r="W245" s="2" t="b">
        <f t="shared" si="7"/>
        <v>1</v>
      </c>
    </row>
    <row r="246" ht="28.5" spans="1:23">
      <c r="A246" s="79"/>
      <c r="B246" s="36"/>
      <c r="C246" s="36"/>
      <c r="D246" s="55"/>
      <c r="E246" s="55"/>
      <c r="F246" s="80"/>
      <c r="G246" s="55"/>
      <c r="H246" s="24">
        <v>330401011</v>
      </c>
      <c r="I246" s="41" t="s">
        <v>939</v>
      </c>
      <c r="J246" s="41"/>
      <c r="K246" s="42"/>
      <c r="L246" s="41" t="s">
        <v>23</v>
      </c>
      <c r="M246" s="24"/>
      <c r="N246" s="48" t="s">
        <v>903</v>
      </c>
      <c r="O246" s="79" t="s">
        <v>27</v>
      </c>
      <c r="P246" s="22"/>
      <c r="Q246" s="22"/>
      <c r="R246" s="45"/>
      <c r="S246" s="45"/>
      <c r="T246" s="2" t="str">
        <f>VLOOKUP(H246,[2]废止表!E36:F479,2,0)</f>
        <v>内眦赘皮矫治术</v>
      </c>
      <c r="U246" s="2" t="b">
        <f t="shared" si="6"/>
        <v>1</v>
      </c>
      <c r="V246" s="2" t="str">
        <f>VLOOKUP(H246,'[1]映射关系 '!$J$5:$K$416,2,0)</f>
        <v>内眦赘皮矫治术</v>
      </c>
      <c r="W246" s="2" t="b">
        <f t="shared" si="7"/>
        <v>1</v>
      </c>
    </row>
    <row r="247" ht="42.75" spans="1:23">
      <c r="A247" s="79"/>
      <c r="B247" s="134" t="s">
        <v>940</v>
      </c>
      <c r="C247" s="16" t="s">
        <v>941</v>
      </c>
      <c r="D247" s="55"/>
      <c r="E247" s="55"/>
      <c r="F247" s="80"/>
      <c r="G247" s="55"/>
      <c r="H247" s="82"/>
      <c r="I247" s="79"/>
      <c r="J247" s="79"/>
      <c r="K247" s="79"/>
      <c r="L247" s="79"/>
      <c r="M247" s="79"/>
      <c r="N247" s="79"/>
      <c r="O247" s="79"/>
      <c r="P247" s="25"/>
      <c r="Q247" s="25"/>
      <c r="R247" s="45"/>
      <c r="S247" s="45"/>
      <c r="T247" s="2" t="e">
        <f>VLOOKUP(H247,[2]废止表!E233:F480,2,0)</f>
        <v>#N/A</v>
      </c>
      <c r="U247" s="2" t="e">
        <f t="shared" si="6"/>
        <v>#N/A</v>
      </c>
      <c r="V247" s="2" t="e">
        <f>VLOOKUP(H247,'[1]映射关系 '!$J$5:$K$416,2,0)</f>
        <v>#N/A</v>
      </c>
      <c r="W247" s="2" t="e">
        <f t="shared" si="7"/>
        <v>#N/A</v>
      </c>
    </row>
    <row r="248" ht="42.75" spans="1:23">
      <c r="A248" s="79"/>
      <c r="B248" s="137" t="s">
        <v>942</v>
      </c>
      <c r="C248" s="33" t="s">
        <v>943</v>
      </c>
      <c r="D248" s="55"/>
      <c r="E248" s="55"/>
      <c r="F248" s="80"/>
      <c r="G248" s="55"/>
      <c r="H248" s="24">
        <v>330402001</v>
      </c>
      <c r="I248" s="41" t="s">
        <v>944</v>
      </c>
      <c r="J248" s="41"/>
      <c r="K248" s="42"/>
      <c r="L248" s="41" t="s">
        <v>23</v>
      </c>
      <c r="M248" s="24"/>
      <c r="N248" s="43">
        <v>299</v>
      </c>
      <c r="O248" s="79" t="s">
        <v>439</v>
      </c>
      <c r="P248" s="117" t="s">
        <v>945</v>
      </c>
      <c r="Q248" s="117" t="s">
        <v>946</v>
      </c>
      <c r="R248" s="45"/>
      <c r="S248" s="45"/>
      <c r="T248" s="2" t="str">
        <f>VLOOKUP(H248,[2]废止表!E38:F481,2,0)</f>
        <v>泪阜部肿瘤单纯切除术</v>
      </c>
      <c r="U248" s="2" t="b">
        <f t="shared" si="6"/>
        <v>1</v>
      </c>
      <c r="V248" s="2" t="str">
        <f>VLOOKUP(H248,'[1]映射关系 '!$J$5:$K$416,2,0)</f>
        <v>泪阜部肿瘤单纯切除术</v>
      </c>
      <c r="W248" s="2" t="b">
        <f t="shared" si="7"/>
        <v>1</v>
      </c>
    </row>
    <row r="249" ht="54" spans="1:23">
      <c r="A249" s="79"/>
      <c r="B249" s="34"/>
      <c r="C249" s="34"/>
      <c r="D249" s="55"/>
      <c r="E249" s="55"/>
      <c r="F249" s="80"/>
      <c r="G249" s="55"/>
      <c r="H249" s="24">
        <v>330404007</v>
      </c>
      <c r="I249" s="41" t="s">
        <v>947</v>
      </c>
      <c r="J249" s="41" t="s">
        <v>948</v>
      </c>
      <c r="K249" s="42"/>
      <c r="L249" s="41" t="s">
        <v>23</v>
      </c>
      <c r="M249" s="24"/>
      <c r="N249" s="43">
        <v>299</v>
      </c>
      <c r="O249" s="79" t="s">
        <v>439</v>
      </c>
      <c r="P249" s="118"/>
      <c r="Q249" s="118"/>
      <c r="R249" s="45"/>
      <c r="S249" s="45"/>
      <c r="T249" s="2" t="str">
        <f>VLOOKUP(H249,[2]废止表!E39:F482,2,0)</f>
        <v>翼状胬肉切除术</v>
      </c>
      <c r="U249" s="2" t="b">
        <f t="shared" si="6"/>
        <v>1</v>
      </c>
      <c r="V249" s="2" t="str">
        <f>VLOOKUP(H249,'[1]映射关系 '!$J$5:$K$416,2,0)</f>
        <v>翼状胬肉切除术</v>
      </c>
      <c r="W249" s="2" t="b">
        <f t="shared" si="7"/>
        <v>1</v>
      </c>
    </row>
    <row r="250" ht="71.25" spans="1:23">
      <c r="A250" s="79"/>
      <c r="B250" s="134" t="s">
        <v>949</v>
      </c>
      <c r="C250" s="16" t="s">
        <v>950</v>
      </c>
      <c r="D250" s="55"/>
      <c r="E250" s="55"/>
      <c r="F250" s="80"/>
      <c r="G250" s="55"/>
      <c r="H250" s="24">
        <v>330401003</v>
      </c>
      <c r="I250" s="41" t="s">
        <v>951</v>
      </c>
      <c r="J250" s="41"/>
      <c r="K250" s="42"/>
      <c r="L250" s="41" t="s">
        <v>23</v>
      </c>
      <c r="M250" s="24"/>
      <c r="N250" s="48" t="s">
        <v>143</v>
      </c>
      <c r="O250" s="79" t="s">
        <v>439</v>
      </c>
      <c r="P250" s="50" t="s">
        <v>952</v>
      </c>
      <c r="Q250" s="50" t="s">
        <v>953</v>
      </c>
      <c r="R250" s="45"/>
      <c r="S250" s="45"/>
      <c r="T250" s="2" t="str">
        <f>VLOOKUP(H250,[2]废止表!E40:F483,2,0)</f>
        <v>内眦韧带断裂修复术</v>
      </c>
      <c r="U250" s="2" t="b">
        <f t="shared" si="6"/>
        <v>1</v>
      </c>
      <c r="V250" s="2" t="str">
        <f>VLOOKUP(H250,'[1]映射关系 '!$J$5:$K$416,2,0)</f>
        <v>内眦韧带断裂修复术</v>
      </c>
      <c r="W250" s="2" t="b">
        <f t="shared" si="7"/>
        <v>1</v>
      </c>
    </row>
    <row r="251" ht="40.5" spans="1:23">
      <c r="A251" s="79">
        <v>84</v>
      </c>
      <c r="B251" s="134" t="s">
        <v>954</v>
      </c>
      <c r="C251" s="16" t="s">
        <v>955</v>
      </c>
      <c r="D251" s="55" t="s">
        <v>956</v>
      </c>
      <c r="E251" s="55" t="s">
        <v>957</v>
      </c>
      <c r="F251" s="80" t="s">
        <v>72</v>
      </c>
      <c r="G251" s="81"/>
      <c r="H251" s="24">
        <v>330403001</v>
      </c>
      <c r="I251" s="41" t="s">
        <v>958</v>
      </c>
      <c r="J251" s="41" t="s">
        <v>959</v>
      </c>
      <c r="K251" s="42" t="s">
        <v>960</v>
      </c>
      <c r="L251" s="41" t="s">
        <v>23</v>
      </c>
      <c r="M251" s="24" t="s">
        <v>961</v>
      </c>
      <c r="N251" s="43">
        <v>822</v>
      </c>
      <c r="O251" s="79"/>
      <c r="P251" s="50" t="s">
        <v>962</v>
      </c>
      <c r="Q251" s="50" t="s">
        <v>958</v>
      </c>
      <c r="R251" s="45"/>
      <c r="S251" s="45"/>
      <c r="T251" s="2" t="str">
        <f>VLOOKUP(H251,[2]废止表!E41:F484,2,0)</f>
        <v>睑球粘连分离术</v>
      </c>
      <c r="U251" s="2" t="b">
        <f t="shared" si="6"/>
        <v>1</v>
      </c>
      <c r="V251" s="2" t="str">
        <f>VLOOKUP(H251,'[1]映射关系 '!$J$5:$K$416,2,0)</f>
        <v>睑球粘连分离术</v>
      </c>
      <c r="W251" s="2" t="b">
        <f t="shared" si="7"/>
        <v>1</v>
      </c>
    </row>
    <row r="252" ht="57" spans="1:23">
      <c r="A252" s="79"/>
      <c r="B252" s="134" t="s">
        <v>963</v>
      </c>
      <c r="C252" s="16" t="s">
        <v>964</v>
      </c>
      <c r="D252" s="55"/>
      <c r="E252" s="55"/>
      <c r="F252" s="80"/>
      <c r="G252" s="81"/>
      <c r="H252" s="82"/>
      <c r="I252" s="79"/>
      <c r="J252" s="79"/>
      <c r="K252" s="79"/>
      <c r="L252" s="79"/>
      <c r="M252" s="79"/>
      <c r="N252" s="79"/>
      <c r="O252" s="79"/>
      <c r="P252" s="50"/>
      <c r="Q252" s="50"/>
      <c r="R252" s="45"/>
      <c r="S252" s="45"/>
      <c r="T252" s="2" t="e">
        <f>VLOOKUP(H252,[2]废止表!E238:F485,2,0)</f>
        <v>#N/A</v>
      </c>
      <c r="U252" s="2" t="e">
        <f t="shared" si="6"/>
        <v>#N/A</v>
      </c>
      <c r="V252" s="2" t="e">
        <f>VLOOKUP(H252,'[1]映射关系 '!$J$5:$K$416,2,0)</f>
        <v>#N/A</v>
      </c>
      <c r="W252" s="2" t="e">
        <f t="shared" si="7"/>
        <v>#N/A</v>
      </c>
    </row>
    <row r="253" ht="71.25" spans="1:23">
      <c r="A253" s="79"/>
      <c r="B253" s="134" t="s">
        <v>965</v>
      </c>
      <c r="C253" s="16" t="s">
        <v>966</v>
      </c>
      <c r="D253" s="55"/>
      <c r="E253" s="55"/>
      <c r="F253" s="80"/>
      <c r="G253" s="81"/>
      <c r="H253" s="24">
        <v>330401018</v>
      </c>
      <c r="I253" s="41" t="s">
        <v>967</v>
      </c>
      <c r="J253" s="41" t="s">
        <v>968</v>
      </c>
      <c r="K253" s="42"/>
      <c r="L253" s="41" t="s">
        <v>23</v>
      </c>
      <c r="M253" s="24"/>
      <c r="N253" s="43">
        <v>299</v>
      </c>
      <c r="O253" s="79" t="s">
        <v>969</v>
      </c>
      <c r="P253" s="50" t="s">
        <v>970</v>
      </c>
      <c r="Q253" s="50" t="s">
        <v>971</v>
      </c>
      <c r="R253" s="45"/>
      <c r="S253" s="45"/>
      <c r="T253" s="2" t="str">
        <f>VLOOKUP(H253,[2]废止表!E43:F486,2,0)</f>
        <v>睑缘粘连术</v>
      </c>
      <c r="U253" s="2" t="b">
        <f t="shared" si="6"/>
        <v>1</v>
      </c>
      <c r="V253" s="2" t="str">
        <f>VLOOKUP(H253,'[1]映射关系 '!$J$5:$K$416,2,0)</f>
        <v>睑缘粘连术</v>
      </c>
      <c r="W253" s="2" t="b">
        <f t="shared" si="7"/>
        <v>1</v>
      </c>
    </row>
    <row r="254" ht="28.5" spans="1:23">
      <c r="A254" s="100">
        <v>85</v>
      </c>
      <c r="B254" s="137" t="s">
        <v>972</v>
      </c>
      <c r="C254" s="57" t="s">
        <v>973</v>
      </c>
      <c r="D254" s="101" t="s">
        <v>974</v>
      </c>
      <c r="E254" s="101" t="s">
        <v>975</v>
      </c>
      <c r="F254" s="80" t="s">
        <v>72</v>
      </c>
      <c r="G254" s="81"/>
      <c r="H254" s="24">
        <v>330403004</v>
      </c>
      <c r="I254" s="41" t="s">
        <v>976</v>
      </c>
      <c r="J254" s="41"/>
      <c r="K254" s="42" t="s">
        <v>977</v>
      </c>
      <c r="L254" s="41" t="s">
        <v>23</v>
      </c>
      <c r="M254" s="24"/>
      <c r="N254" s="43">
        <v>672</v>
      </c>
      <c r="O254" s="79" t="s">
        <v>27</v>
      </c>
      <c r="P254" s="59" t="s">
        <v>978</v>
      </c>
      <c r="Q254" s="59" t="s">
        <v>979</v>
      </c>
      <c r="R254" s="45"/>
      <c r="S254" s="45"/>
      <c r="T254" s="2" t="str">
        <f>VLOOKUP(H254,[2]废止表!E44:F487,2,0)</f>
        <v>结膜囊成形术</v>
      </c>
      <c r="U254" s="2" t="b">
        <f t="shared" si="6"/>
        <v>1</v>
      </c>
      <c r="V254" s="2" t="str">
        <f>VLOOKUP(H254,'[1]映射关系 '!$J$5:$K$416,2,0)</f>
        <v>结膜囊成形术</v>
      </c>
      <c r="W254" s="2" t="b">
        <f t="shared" si="7"/>
        <v>1</v>
      </c>
    </row>
    <row r="255" ht="28.5" spans="1:23">
      <c r="A255" s="102"/>
      <c r="B255" s="34"/>
      <c r="C255" s="58"/>
      <c r="D255" s="103"/>
      <c r="E255" s="103"/>
      <c r="F255" s="80"/>
      <c r="G255" s="81"/>
      <c r="H255" s="24">
        <v>330403007</v>
      </c>
      <c r="I255" s="41" t="s">
        <v>980</v>
      </c>
      <c r="J255" s="41"/>
      <c r="K255" s="42"/>
      <c r="L255" s="41" t="s">
        <v>72</v>
      </c>
      <c r="M255" s="24"/>
      <c r="N255" s="43">
        <v>448</v>
      </c>
      <c r="O255" s="79" t="s">
        <v>27</v>
      </c>
      <c r="P255" s="68"/>
      <c r="Q255" s="68"/>
      <c r="R255" s="45"/>
      <c r="S255" s="45"/>
      <c r="T255" s="2" t="str">
        <f>VLOOKUP(H255,[2]废止表!E45:F488,2,0)</f>
        <v>下穹窿成形术</v>
      </c>
      <c r="U255" s="2" t="b">
        <f t="shared" si="6"/>
        <v>1</v>
      </c>
      <c r="V255" s="2" t="str">
        <f>VLOOKUP(H255,'[1]映射关系 '!$J$5:$K$416,2,0)</f>
        <v>下穹窿成形术</v>
      </c>
      <c r="W255" s="2" t="b">
        <f t="shared" si="7"/>
        <v>1</v>
      </c>
    </row>
    <row r="256" ht="42.75" spans="1:23">
      <c r="A256" s="102"/>
      <c r="B256" s="134" t="s">
        <v>981</v>
      </c>
      <c r="C256" s="16" t="s">
        <v>982</v>
      </c>
      <c r="D256" s="103"/>
      <c r="E256" s="103"/>
      <c r="F256" s="80"/>
      <c r="G256" s="81"/>
      <c r="H256" s="82"/>
      <c r="I256" s="79"/>
      <c r="J256" s="79"/>
      <c r="K256" s="79"/>
      <c r="L256" s="79"/>
      <c r="M256" s="79"/>
      <c r="N256" s="79"/>
      <c r="O256" s="79"/>
      <c r="P256" s="61"/>
      <c r="Q256" s="61"/>
      <c r="R256" s="45"/>
      <c r="S256" s="45"/>
      <c r="T256" s="2" t="e">
        <f>VLOOKUP(H256,[2]废止表!E242:F489,2,0)</f>
        <v>#N/A</v>
      </c>
      <c r="U256" s="2" t="e">
        <f t="shared" si="6"/>
        <v>#N/A</v>
      </c>
      <c r="V256" s="2" t="e">
        <f>VLOOKUP(H256,'[1]映射关系 '!$J$5:$K$416,2,0)</f>
        <v>#N/A</v>
      </c>
      <c r="W256" s="2" t="e">
        <f t="shared" si="7"/>
        <v>#N/A</v>
      </c>
    </row>
    <row r="257" ht="28.5" spans="1:23">
      <c r="A257" s="102"/>
      <c r="B257" s="137" t="s">
        <v>983</v>
      </c>
      <c r="C257" s="57" t="s">
        <v>984</v>
      </c>
      <c r="D257" s="103"/>
      <c r="E257" s="103"/>
      <c r="F257" s="80"/>
      <c r="G257" s="81"/>
      <c r="H257" s="24">
        <v>330403002</v>
      </c>
      <c r="I257" s="70" t="s">
        <v>985</v>
      </c>
      <c r="J257" s="70" t="s">
        <v>986</v>
      </c>
      <c r="K257" s="71" t="s">
        <v>960</v>
      </c>
      <c r="L257" s="70" t="s">
        <v>23</v>
      </c>
      <c r="M257" s="72" t="s">
        <v>987</v>
      </c>
      <c r="N257" s="73">
        <v>358</v>
      </c>
      <c r="O257" s="79" t="s">
        <v>27</v>
      </c>
      <c r="P257" s="59" t="s">
        <v>988</v>
      </c>
      <c r="Q257" s="59" t="s">
        <v>989</v>
      </c>
      <c r="R257" s="45"/>
      <c r="S257" s="45"/>
      <c r="T257" s="2" t="str">
        <f>VLOOKUP(H257,[2]废止表!E47:F490,2,0)</f>
        <v>结膜肿物切除术</v>
      </c>
      <c r="U257" s="2" t="b">
        <f t="shared" si="6"/>
        <v>1</v>
      </c>
      <c r="V257" s="2" t="str">
        <f>VLOOKUP(H257,'[1]映射关系 '!$J$5:$K$416,2,0)</f>
        <v>结膜肿物切除术</v>
      </c>
      <c r="W257" s="2" t="b">
        <f t="shared" si="7"/>
        <v>1</v>
      </c>
    </row>
    <row r="258" ht="42.75" spans="1:23">
      <c r="A258" s="102"/>
      <c r="B258" s="36"/>
      <c r="C258" s="84"/>
      <c r="D258" s="103"/>
      <c r="E258" s="103"/>
      <c r="F258" s="80"/>
      <c r="G258" s="81"/>
      <c r="H258" s="24">
        <v>330403003</v>
      </c>
      <c r="I258" s="41" t="s">
        <v>990</v>
      </c>
      <c r="J258" s="41"/>
      <c r="K258" s="42"/>
      <c r="L258" s="41" t="s">
        <v>23</v>
      </c>
      <c r="M258" s="24"/>
      <c r="N258" s="43">
        <v>260</v>
      </c>
      <c r="O258" s="79" t="s">
        <v>27</v>
      </c>
      <c r="P258" s="68"/>
      <c r="Q258" s="68"/>
      <c r="R258" s="45"/>
      <c r="S258" s="45"/>
      <c r="T258" s="2" t="str">
        <f>VLOOKUP(H258,[2]废止表!E48:F491,2,0)</f>
        <v>结膜淋巴管积液清除术</v>
      </c>
      <c r="U258" s="2" t="b">
        <f t="shared" si="6"/>
        <v>1</v>
      </c>
      <c r="V258" s="2" t="str">
        <f>VLOOKUP(H258,'[1]映射关系 '!$J$5:$K$416,2,0)</f>
        <v>结膜淋巴管积液清除术</v>
      </c>
      <c r="W258" s="2" t="b">
        <f t="shared" si="7"/>
        <v>1</v>
      </c>
    </row>
    <row r="259" ht="28.5" spans="1:23">
      <c r="A259" s="119"/>
      <c r="B259" s="34"/>
      <c r="C259" s="58"/>
      <c r="D259" s="120"/>
      <c r="E259" s="120"/>
      <c r="F259" s="80"/>
      <c r="G259" s="81"/>
      <c r="H259" s="24">
        <v>330403005</v>
      </c>
      <c r="I259" s="41" t="s">
        <v>991</v>
      </c>
      <c r="J259" s="41"/>
      <c r="K259" s="42" t="s">
        <v>960</v>
      </c>
      <c r="L259" s="41" t="s">
        <v>23</v>
      </c>
      <c r="M259" s="24"/>
      <c r="N259" s="43">
        <v>448</v>
      </c>
      <c r="O259" s="79" t="s">
        <v>27</v>
      </c>
      <c r="P259" s="61"/>
      <c r="Q259" s="61"/>
      <c r="R259" s="45"/>
      <c r="S259" s="45"/>
      <c r="T259" s="2" t="str">
        <f>VLOOKUP(H259,[2]废止表!E49:F492,2,0)</f>
        <v>球结膜瓣覆盖术</v>
      </c>
      <c r="U259" s="2" t="b">
        <f t="shared" si="6"/>
        <v>1</v>
      </c>
      <c r="V259" s="2" t="str">
        <f>VLOOKUP(H259,'[1]映射关系 '!$J$5:$K$416,2,0)</f>
        <v>球结膜瓣覆盖术</v>
      </c>
      <c r="W259" s="2" t="b">
        <f t="shared" si="7"/>
        <v>1</v>
      </c>
    </row>
    <row r="260" ht="42.75" spans="1:23">
      <c r="A260" s="79">
        <v>86</v>
      </c>
      <c r="B260" s="137" t="s">
        <v>992</v>
      </c>
      <c r="C260" s="33" t="s">
        <v>993</v>
      </c>
      <c r="D260" s="55" t="s">
        <v>994</v>
      </c>
      <c r="E260" s="55" t="s">
        <v>995</v>
      </c>
      <c r="F260" s="80" t="s">
        <v>385</v>
      </c>
      <c r="G260" s="81"/>
      <c r="H260" s="24">
        <v>330401002</v>
      </c>
      <c r="I260" s="41" t="s">
        <v>996</v>
      </c>
      <c r="J260" s="41"/>
      <c r="K260" s="42"/>
      <c r="L260" s="41" t="s">
        <v>23</v>
      </c>
      <c r="M260" s="24"/>
      <c r="N260" s="43">
        <v>299</v>
      </c>
      <c r="O260" s="79" t="s">
        <v>27</v>
      </c>
      <c r="P260" s="33" t="s">
        <v>997</v>
      </c>
      <c r="Q260" s="33" t="s">
        <v>998</v>
      </c>
      <c r="R260" s="45"/>
      <c r="S260" s="45"/>
      <c r="T260" s="2" t="str">
        <f>VLOOKUP(H260,[2]废止表!E50:F493,2,0)</f>
        <v>眼睑结膜裂伤缝合术</v>
      </c>
      <c r="U260" s="2" t="b">
        <f t="shared" si="6"/>
        <v>1</v>
      </c>
      <c r="V260" s="2" t="str">
        <f>VLOOKUP(H260,'[1]映射关系 '!$J$5:$K$416,2,0)</f>
        <v>眼睑结膜裂伤缝合术</v>
      </c>
      <c r="W260" s="2" t="b">
        <f t="shared" si="7"/>
        <v>1</v>
      </c>
    </row>
    <row r="261" ht="28.5" spans="1:23">
      <c r="A261" s="79"/>
      <c r="B261" s="34"/>
      <c r="C261" s="34"/>
      <c r="D261" s="55"/>
      <c r="E261" s="55"/>
      <c r="F261" s="80"/>
      <c r="G261" s="81"/>
      <c r="H261" s="24">
        <v>330401009</v>
      </c>
      <c r="I261" s="70" t="s">
        <v>999</v>
      </c>
      <c r="J261" s="70"/>
      <c r="K261" s="71"/>
      <c r="L261" s="70" t="s">
        <v>23</v>
      </c>
      <c r="M261" s="72"/>
      <c r="N261" s="73">
        <v>356</v>
      </c>
      <c r="O261" s="79" t="s">
        <v>27</v>
      </c>
      <c r="P261" s="34"/>
      <c r="Q261" s="34"/>
      <c r="R261" s="45"/>
      <c r="S261" s="45"/>
      <c r="T261" s="2" t="str">
        <f>VLOOKUP(H261,[2]废止表!E51:F494,2,0)</f>
        <v>睑裂缝合术</v>
      </c>
      <c r="U261" s="2" t="b">
        <f t="shared" si="6"/>
        <v>1</v>
      </c>
      <c r="V261" s="2" t="str">
        <f>VLOOKUP(H261,'[1]映射关系 '!$J$5:$K$416,2,0)</f>
        <v>睑裂缝合术</v>
      </c>
      <c r="W261" s="2" t="b">
        <f t="shared" si="7"/>
        <v>1</v>
      </c>
    </row>
    <row r="262" ht="71.25" spans="1:23">
      <c r="A262" s="79"/>
      <c r="B262" s="134" t="s">
        <v>1000</v>
      </c>
      <c r="C262" s="16" t="s">
        <v>1001</v>
      </c>
      <c r="D262" s="55"/>
      <c r="E262" s="55"/>
      <c r="F262" s="80"/>
      <c r="G262" s="81"/>
      <c r="H262" s="82"/>
      <c r="I262" s="79"/>
      <c r="J262" s="79"/>
      <c r="K262" s="79"/>
      <c r="L262" s="79"/>
      <c r="M262" s="79"/>
      <c r="N262" s="79"/>
      <c r="O262" s="79"/>
      <c r="P262" s="45"/>
      <c r="Q262" s="45"/>
      <c r="R262" s="45"/>
      <c r="S262" s="45"/>
      <c r="T262" s="2" t="e">
        <f>VLOOKUP(H262,[2]废止表!E248:F495,2,0)</f>
        <v>#N/A</v>
      </c>
      <c r="U262" s="2" t="e">
        <f t="shared" si="6"/>
        <v>#N/A</v>
      </c>
      <c r="V262" s="2" t="e">
        <f>VLOOKUP(H262,'[1]映射关系 '!$J$5:$K$416,2,0)</f>
        <v>#N/A</v>
      </c>
      <c r="W262" s="2" t="e">
        <f t="shared" si="7"/>
        <v>#N/A</v>
      </c>
    </row>
    <row r="263" ht="42.75" spans="1:23">
      <c r="A263" s="79">
        <v>87</v>
      </c>
      <c r="B263" s="134" t="s">
        <v>1002</v>
      </c>
      <c r="C263" s="16" t="s">
        <v>1003</v>
      </c>
      <c r="D263" s="55" t="s">
        <v>1004</v>
      </c>
      <c r="E263" s="55" t="s">
        <v>995</v>
      </c>
      <c r="F263" s="80" t="s">
        <v>385</v>
      </c>
      <c r="G263" s="55" t="s">
        <v>1005</v>
      </c>
      <c r="H263" s="82"/>
      <c r="I263" s="79" t="s">
        <v>520</v>
      </c>
      <c r="J263" s="79"/>
      <c r="K263" s="79"/>
      <c r="L263" s="79"/>
      <c r="M263" s="79"/>
      <c r="N263" s="79"/>
      <c r="O263" s="79"/>
      <c r="P263" s="50"/>
      <c r="Q263" s="50"/>
      <c r="R263" s="45"/>
      <c r="S263" s="45"/>
      <c r="T263" s="2" t="e">
        <f>VLOOKUP(H263,[2]废止表!E187:F496,2,0)</f>
        <v>#N/A</v>
      </c>
      <c r="U263" s="2" t="e">
        <f t="shared" ref="U263:U326" si="8">I263=T263</f>
        <v>#N/A</v>
      </c>
      <c r="V263" s="2" t="e">
        <f>VLOOKUP(H263,'[1]映射关系 '!$J$5:$K$416,2,0)</f>
        <v>#N/A</v>
      </c>
      <c r="W263" s="2" t="e">
        <f t="shared" ref="W263:W326" si="9">I263=V263</f>
        <v>#N/A</v>
      </c>
    </row>
    <row r="264" ht="71.25" spans="1:23">
      <c r="A264" s="79"/>
      <c r="B264" s="134" t="s">
        <v>1006</v>
      </c>
      <c r="C264" s="16" t="s">
        <v>1007</v>
      </c>
      <c r="D264" s="55"/>
      <c r="E264" s="55"/>
      <c r="F264" s="80"/>
      <c r="G264" s="55"/>
      <c r="H264" s="82"/>
      <c r="I264" s="79"/>
      <c r="J264" s="79"/>
      <c r="K264" s="79"/>
      <c r="L264" s="79"/>
      <c r="M264" s="79"/>
      <c r="N264" s="79"/>
      <c r="O264" s="79"/>
      <c r="P264" s="50" t="s">
        <v>1008</v>
      </c>
      <c r="Q264" s="50" t="s">
        <v>1009</v>
      </c>
      <c r="R264" s="45"/>
      <c r="S264" s="45"/>
      <c r="T264" s="2" t="e">
        <f>VLOOKUP(H264,[2]废止表!E250:F497,2,0)</f>
        <v>#N/A</v>
      </c>
      <c r="U264" s="2" t="e">
        <f t="shared" si="8"/>
        <v>#N/A</v>
      </c>
      <c r="V264" s="2" t="e">
        <f>VLOOKUP(H264,'[1]映射关系 '!$J$5:$K$416,2,0)</f>
        <v>#N/A</v>
      </c>
      <c r="W264" s="2" t="e">
        <f t="shared" si="9"/>
        <v>#N/A</v>
      </c>
    </row>
    <row r="265" ht="28.5" spans="1:23">
      <c r="A265" s="79">
        <v>88</v>
      </c>
      <c r="B265" s="137" t="s">
        <v>1010</v>
      </c>
      <c r="C265" s="57" t="s">
        <v>1011</v>
      </c>
      <c r="D265" s="55" t="s">
        <v>1012</v>
      </c>
      <c r="E265" s="55" t="s">
        <v>1013</v>
      </c>
      <c r="F265" s="16" t="s">
        <v>72</v>
      </c>
      <c r="G265" s="28"/>
      <c r="H265" s="24">
        <v>330401001</v>
      </c>
      <c r="I265" s="41" t="s">
        <v>1014</v>
      </c>
      <c r="J265" s="41"/>
      <c r="K265" s="42"/>
      <c r="L265" s="41" t="s">
        <v>72</v>
      </c>
      <c r="M265" s="24" t="s">
        <v>929</v>
      </c>
      <c r="N265" s="43">
        <v>299</v>
      </c>
      <c r="O265" s="79" t="s">
        <v>27</v>
      </c>
      <c r="P265" s="60" t="s">
        <v>1015</v>
      </c>
      <c r="Q265" s="60" t="s">
        <v>1016</v>
      </c>
      <c r="R265" s="45"/>
      <c r="S265" s="45"/>
      <c r="T265" s="2" t="str">
        <f>VLOOKUP(H265,[2]废止表!E55:F498,2,0)</f>
        <v>眼睑肿物切除术</v>
      </c>
      <c r="U265" s="2" t="b">
        <f t="shared" si="8"/>
        <v>1</v>
      </c>
      <c r="V265" s="2" t="str">
        <f>VLOOKUP(H265,'[1]映射关系 '!$J$5:$K$416,2,0)</f>
        <v>眼睑肿物切除术</v>
      </c>
      <c r="W265" s="2" t="b">
        <f t="shared" si="9"/>
        <v>1</v>
      </c>
    </row>
    <row r="266" ht="28.5" spans="1:23">
      <c r="A266" s="79"/>
      <c r="B266" s="36"/>
      <c r="C266" s="84"/>
      <c r="D266" s="55"/>
      <c r="E266" s="55"/>
      <c r="F266" s="16"/>
      <c r="G266" s="28"/>
      <c r="H266" s="24">
        <v>330403006</v>
      </c>
      <c r="I266" s="41" t="s">
        <v>1017</v>
      </c>
      <c r="J266" s="41" t="s">
        <v>1018</v>
      </c>
      <c r="K266" s="42"/>
      <c r="L266" s="41" t="s">
        <v>23</v>
      </c>
      <c r="M266" s="24"/>
      <c r="N266" s="43">
        <v>119</v>
      </c>
      <c r="O266" s="79" t="s">
        <v>27</v>
      </c>
      <c r="P266" s="122"/>
      <c r="Q266" s="122"/>
      <c r="R266" s="45"/>
      <c r="S266" s="45"/>
      <c r="T266" s="2" t="str">
        <f>VLOOKUP(H266,[2]废止表!E57:F500,2,0)</f>
        <v>麦粒肿切除术</v>
      </c>
      <c r="U266" s="2" t="b">
        <f t="shared" si="8"/>
        <v>1</v>
      </c>
      <c r="V266" s="2" t="str">
        <f>VLOOKUP(H266,'[1]映射关系 '!$J$5:$K$416,2,0)</f>
        <v>麦粒肿切除术</v>
      </c>
      <c r="W266" s="2" t="b">
        <f t="shared" si="9"/>
        <v>1</v>
      </c>
    </row>
    <row r="267" ht="57" spans="1:23">
      <c r="A267" s="79"/>
      <c r="B267" s="134" t="s">
        <v>1019</v>
      </c>
      <c r="C267" s="16" t="s">
        <v>1020</v>
      </c>
      <c r="D267" s="55"/>
      <c r="E267" s="55"/>
      <c r="F267" s="16"/>
      <c r="G267" s="28"/>
      <c r="H267" s="82"/>
      <c r="I267" s="79"/>
      <c r="J267" s="79"/>
      <c r="K267" s="79"/>
      <c r="L267" s="79"/>
      <c r="M267" s="79"/>
      <c r="N267" s="79"/>
      <c r="O267" s="79"/>
      <c r="P267" s="62"/>
      <c r="Q267" s="62"/>
      <c r="R267" s="45"/>
      <c r="S267" s="45"/>
      <c r="T267" s="2" t="e">
        <f>VLOOKUP(H267,[2]废止表!E254:F501,2,0)</f>
        <v>#N/A</v>
      </c>
      <c r="U267" s="2" t="e">
        <f t="shared" si="8"/>
        <v>#N/A</v>
      </c>
      <c r="V267" s="2" t="e">
        <f>VLOOKUP(H267,'[1]映射关系 '!$J$5:$K$416,2,0)</f>
        <v>#N/A</v>
      </c>
      <c r="W267" s="2" t="e">
        <f t="shared" si="9"/>
        <v>#N/A</v>
      </c>
    </row>
    <row r="268" ht="31.5" spans="1:23">
      <c r="A268" s="79">
        <v>89</v>
      </c>
      <c r="B268" s="134" t="s">
        <v>1021</v>
      </c>
      <c r="C268" s="16" t="s">
        <v>1022</v>
      </c>
      <c r="D268" s="55" t="s">
        <v>1023</v>
      </c>
      <c r="E268" s="55" t="s">
        <v>1013</v>
      </c>
      <c r="F268" s="16" t="s">
        <v>72</v>
      </c>
      <c r="G268" s="28"/>
      <c r="H268" s="24">
        <v>330409023</v>
      </c>
      <c r="I268" s="41" t="s">
        <v>1024</v>
      </c>
      <c r="J268" s="41"/>
      <c r="K268" s="42"/>
      <c r="L268" s="41" t="s">
        <v>72</v>
      </c>
      <c r="M268" s="24"/>
      <c r="N268" s="48" t="s">
        <v>143</v>
      </c>
      <c r="O268" s="79" t="s">
        <v>27</v>
      </c>
      <c r="P268" s="50" t="s">
        <v>1025</v>
      </c>
      <c r="Q268" s="50" t="s">
        <v>1026</v>
      </c>
      <c r="R268" s="45"/>
      <c r="S268" s="45"/>
      <c r="T268" s="2" t="str">
        <f>VLOOKUP(H268,[2]废止表!E225:F502,2,0)</f>
        <v>眼前段重建术</v>
      </c>
      <c r="U268" s="2" t="b">
        <f t="shared" si="8"/>
        <v>1</v>
      </c>
      <c r="V268" s="2" t="str">
        <f>VLOOKUP(H268,'[1]映射关系 '!$J$5:$K$416,2,0)</f>
        <v>眼前段重建术</v>
      </c>
      <c r="W268" s="2" t="b">
        <f t="shared" si="9"/>
        <v>1</v>
      </c>
    </row>
    <row r="269" ht="42.75" spans="1:23">
      <c r="A269" s="79"/>
      <c r="B269" s="134" t="s">
        <v>1027</v>
      </c>
      <c r="C269" s="16" t="s">
        <v>1028</v>
      </c>
      <c r="D269" s="55"/>
      <c r="E269" s="55"/>
      <c r="F269" s="16"/>
      <c r="G269" s="28"/>
      <c r="H269" s="82"/>
      <c r="I269" s="79"/>
      <c r="J269" s="79"/>
      <c r="K269" s="79"/>
      <c r="L269" s="79"/>
      <c r="M269" s="79"/>
      <c r="N269" s="79"/>
      <c r="O269" s="79"/>
      <c r="P269" s="50"/>
      <c r="Q269" s="50"/>
      <c r="R269" s="45"/>
      <c r="S269" s="45"/>
      <c r="T269" s="2" t="e">
        <f>VLOOKUP(H269,[2]废止表!E256:F503,2,0)</f>
        <v>#N/A</v>
      </c>
      <c r="U269" s="2" t="e">
        <f t="shared" si="8"/>
        <v>#N/A</v>
      </c>
      <c r="V269" s="2" t="e">
        <f>VLOOKUP(H269,'[1]映射关系 '!$J$5:$K$416,2,0)</f>
        <v>#N/A</v>
      </c>
      <c r="W269" s="2" t="e">
        <f t="shared" si="9"/>
        <v>#N/A</v>
      </c>
    </row>
    <row r="270" ht="31.5" spans="1:23">
      <c r="A270" s="79">
        <v>90</v>
      </c>
      <c r="B270" s="134" t="s">
        <v>1029</v>
      </c>
      <c r="C270" s="16" t="s">
        <v>1030</v>
      </c>
      <c r="D270" s="55" t="s">
        <v>1031</v>
      </c>
      <c r="E270" s="55" t="s">
        <v>1032</v>
      </c>
      <c r="F270" s="16" t="s">
        <v>72</v>
      </c>
      <c r="G270" s="81"/>
      <c r="H270" s="24">
        <v>330404011</v>
      </c>
      <c r="I270" s="41" t="s">
        <v>1033</v>
      </c>
      <c r="J270" s="41"/>
      <c r="K270" s="42" t="s">
        <v>925</v>
      </c>
      <c r="L270" s="41" t="s">
        <v>23</v>
      </c>
      <c r="M270" s="24" t="s">
        <v>483</v>
      </c>
      <c r="N270" s="43">
        <v>858</v>
      </c>
      <c r="O270" s="79" t="s">
        <v>27</v>
      </c>
      <c r="P270" s="50"/>
      <c r="Q270" s="50"/>
      <c r="R270" s="45"/>
      <c r="S270" s="45"/>
      <c r="T270" s="2" t="str">
        <f>VLOOKUP(H270,[2]废止表!E61:F504,2,0)</f>
        <v>羊膜移植术</v>
      </c>
      <c r="U270" s="2" t="b">
        <f t="shared" si="8"/>
        <v>1</v>
      </c>
      <c r="V270" s="2" t="str">
        <f>VLOOKUP(H270,'[1]映射关系 '!$J$5:$K$416,2,0)</f>
        <v>羊膜移植术</v>
      </c>
      <c r="W270" s="2" t="b">
        <f t="shared" si="9"/>
        <v>1</v>
      </c>
    </row>
    <row r="271" ht="42.75" spans="1:23">
      <c r="A271" s="79"/>
      <c r="B271" s="134" t="s">
        <v>1034</v>
      </c>
      <c r="C271" s="16" t="s">
        <v>1035</v>
      </c>
      <c r="D271" s="55"/>
      <c r="E271" s="55"/>
      <c r="F271" s="16"/>
      <c r="G271" s="81"/>
      <c r="H271" s="82"/>
      <c r="I271" s="79"/>
      <c r="J271" s="79"/>
      <c r="K271" s="79"/>
      <c r="L271" s="79"/>
      <c r="M271" s="79"/>
      <c r="N271" s="79"/>
      <c r="O271" s="79"/>
      <c r="P271" s="50"/>
      <c r="Q271" s="50"/>
      <c r="R271" s="45"/>
      <c r="S271" s="50"/>
      <c r="T271" s="2" t="e">
        <f>VLOOKUP(H271,[2]废止表!E258:F505,2,0)</f>
        <v>#N/A</v>
      </c>
      <c r="U271" s="2" t="e">
        <f t="shared" si="8"/>
        <v>#N/A</v>
      </c>
      <c r="V271" s="2" t="e">
        <f>VLOOKUP(H271,'[1]映射关系 '!$J$5:$K$416,2,0)</f>
        <v>#N/A</v>
      </c>
      <c r="W271" s="2" t="e">
        <f t="shared" si="9"/>
        <v>#N/A</v>
      </c>
    </row>
    <row r="272" ht="31.5" spans="1:23">
      <c r="A272" s="79">
        <v>91</v>
      </c>
      <c r="B272" s="134" t="s">
        <v>1036</v>
      </c>
      <c r="C272" s="16" t="s">
        <v>1037</v>
      </c>
      <c r="D272" s="55" t="s">
        <v>1038</v>
      </c>
      <c r="E272" s="55" t="s">
        <v>1039</v>
      </c>
      <c r="F272" s="16" t="s">
        <v>72</v>
      </c>
      <c r="G272" s="81"/>
      <c r="H272" s="82"/>
      <c r="I272" s="79" t="s">
        <v>520</v>
      </c>
      <c r="J272" s="79"/>
      <c r="K272" s="79"/>
      <c r="L272" s="79"/>
      <c r="M272" s="79"/>
      <c r="N272" s="79"/>
      <c r="O272" s="79"/>
      <c r="P272" s="50" t="s">
        <v>1040</v>
      </c>
      <c r="Q272" s="50" t="s">
        <v>1041</v>
      </c>
      <c r="R272" s="45"/>
      <c r="S272" s="45"/>
      <c r="T272" s="2" t="e">
        <f>VLOOKUP(H272,[2]废止表!E197:F506,2,0)</f>
        <v>#N/A</v>
      </c>
      <c r="U272" s="2" t="e">
        <f t="shared" si="8"/>
        <v>#N/A</v>
      </c>
      <c r="V272" s="2" t="e">
        <f>VLOOKUP(H272,'[1]映射关系 '!$J$5:$K$416,2,0)</f>
        <v>#N/A</v>
      </c>
      <c r="W272" s="2" t="e">
        <f t="shared" si="9"/>
        <v>#N/A</v>
      </c>
    </row>
    <row r="273" ht="57" spans="1:23">
      <c r="A273" s="79"/>
      <c r="B273" s="134" t="s">
        <v>1042</v>
      </c>
      <c r="C273" s="16" t="s">
        <v>1043</v>
      </c>
      <c r="D273" s="55"/>
      <c r="E273" s="55"/>
      <c r="F273" s="16"/>
      <c r="G273" s="81"/>
      <c r="H273" s="82"/>
      <c r="I273" s="79"/>
      <c r="J273" s="79"/>
      <c r="K273" s="79"/>
      <c r="L273" s="79"/>
      <c r="M273" s="79"/>
      <c r="N273" s="79"/>
      <c r="O273" s="79"/>
      <c r="P273" s="50"/>
      <c r="Q273" s="50"/>
      <c r="R273" s="45"/>
      <c r="S273" s="45"/>
      <c r="T273" s="2" t="e">
        <f>VLOOKUP(H273,[2]废止表!E260:F507,2,0)</f>
        <v>#N/A</v>
      </c>
      <c r="U273" s="2" t="e">
        <f t="shared" si="8"/>
        <v>#N/A</v>
      </c>
      <c r="V273" s="2" t="e">
        <f>VLOOKUP(H273,'[1]映射关系 '!$J$5:$K$416,2,0)</f>
        <v>#N/A</v>
      </c>
      <c r="W273" s="2" t="e">
        <f t="shared" si="9"/>
        <v>#N/A</v>
      </c>
    </row>
    <row r="274" ht="28.5" spans="1:23">
      <c r="A274" s="79">
        <v>92</v>
      </c>
      <c r="B274" s="137" t="s">
        <v>1044</v>
      </c>
      <c r="C274" s="57" t="s">
        <v>1045</v>
      </c>
      <c r="D274" s="55" t="s">
        <v>1046</v>
      </c>
      <c r="E274" s="55" t="s">
        <v>1047</v>
      </c>
      <c r="F274" s="16" t="s">
        <v>72</v>
      </c>
      <c r="G274" s="81"/>
      <c r="H274" s="24">
        <v>330404009</v>
      </c>
      <c r="I274" s="41" t="s">
        <v>1048</v>
      </c>
      <c r="J274" s="41"/>
      <c r="K274" s="42"/>
      <c r="L274" s="41" t="s">
        <v>23</v>
      </c>
      <c r="M274" s="24"/>
      <c r="N274" s="43">
        <v>260</v>
      </c>
      <c r="O274" s="79" t="s">
        <v>27</v>
      </c>
      <c r="P274" s="59" t="s">
        <v>1049</v>
      </c>
      <c r="Q274" s="59" t="s">
        <v>1050</v>
      </c>
      <c r="R274" s="45"/>
      <c r="S274" s="45"/>
      <c r="T274" s="2" t="str">
        <f>VLOOKUP(H274,[2]废止表!E65:F508,2,0)</f>
        <v>角膜白斑染色术</v>
      </c>
      <c r="U274" s="2" t="b">
        <f t="shared" si="8"/>
        <v>1</v>
      </c>
      <c r="V274" s="2" t="str">
        <f>VLOOKUP(H274,'[1]映射关系 '!$J$5:$K$416,2,0)</f>
        <v>角膜白斑染色术</v>
      </c>
      <c r="W274" s="2" t="b">
        <f t="shared" si="9"/>
        <v>1</v>
      </c>
    </row>
    <row r="275" ht="28.5" spans="1:23">
      <c r="A275" s="79"/>
      <c r="B275" s="36"/>
      <c r="C275" s="84"/>
      <c r="D275" s="55"/>
      <c r="E275" s="55"/>
      <c r="F275" s="16"/>
      <c r="G275" s="81"/>
      <c r="H275" s="24">
        <v>310300103</v>
      </c>
      <c r="I275" s="41" t="s">
        <v>1051</v>
      </c>
      <c r="J275" s="41"/>
      <c r="K275" s="42"/>
      <c r="L275" s="41" t="s">
        <v>23</v>
      </c>
      <c r="M275" s="24" t="s">
        <v>432</v>
      </c>
      <c r="N275" s="43">
        <v>26</v>
      </c>
      <c r="O275" s="79" t="s">
        <v>27</v>
      </c>
      <c r="P275" s="68"/>
      <c r="Q275" s="68"/>
      <c r="R275" s="45"/>
      <c r="S275" s="45"/>
      <c r="T275" s="2" t="str">
        <f>VLOOKUP(H275,[2]废止表!E66:F509,2,0)</f>
        <v>角膜溃疡灼烙术</v>
      </c>
      <c r="U275" s="2" t="b">
        <f t="shared" si="8"/>
        <v>1</v>
      </c>
      <c r="V275" s="2" t="str">
        <f>VLOOKUP(H275,'[1]映射关系 '!$J$5:$K$416,2,0)</f>
        <v>角膜溃疡灼烙术</v>
      </c>
      <c r="W275" s="2" t="b">
        <f t="shared" si="9"/>
        <v>1</v>
      </c>
    </row>
    <row r="276" ht="54" spans="1:23">
      <c r="A276" s="79"/>
      <c r="B276" s="34"/>
      <c r="C276" s="58"/>
      <c r="D276" s="55"/>
      <c r="E276" s="55"/>
      <c r="F276" s="16"/>
      <c r="G276" s="81"/>
      <c r="H276" s="24">
        <v>310300104</v>
      </c>
      <c r="I276" s="41" t="s">
        <v>1052</v>
      </c>
      <c r="J276" s="46" t="s">
        <v>1053</v>
      </c>
      <c r="K276" s="42"/>
      <c r="L276" s="41" t="s">
        <v>152</v>
      </c>
      <c r="M276" s="24"/>
      <c r="N276" s="43">
        <v>66</v>
      </c>
      <c r="O276" s="79" t="s">
        <v>27</v>
      </c>
      <c r="P276" s="61"/>
      <c r="Q276" s="61"/>
      <c r="R276" s="45"/>
      <c r="S276" s="45"/>
      <c r="T276" s="2" t="str">
        <f>VLOOKUP(H276,[2]废止表!E67:F510,2,0)</f>
        <v>眼部冷冻治疗</v>
      </c>
      <c r="U276" s="2" t="b">
        <f t="shared" si="8"/>
        <v>1</v>
      </c>
      <c r="V276" s="2" t="str">
        <f>VLOOKUP(H276,'[1]映射关系 '!$J$5:$K$416,2,0)</f>
        <v>眼部冷冻治疗</v>
      </c>
      <c r="W276" s="2" t="b">
        <f t="shared" si="9"/>
        <v>1</v>
      </c>
    </row>
    <row r="277" ht="57" spans="1:23">
      <c r="A277" s="79"/>
      <c r="B277" s="134" t="s">
        <v>1054</v>
      </c>
      <c r="C277" s="16" t="s">
        <v>1055</v>
      </c>
      <c r="D277" s="55"/>
      <c r="E277" s="55"/>
      <c r="F277" s="16"/>
      <c r="G277" s="81"/>
      <c r="H277" s="82"/>
      <c r="I277" s="79"/>
      <c r="J277" s="79"/>
      <c r="K277" s="79"/>
      <c r="L277" s="79"/>
      <c r="M277" s="79"/>
      <c r="N277" s="79"/>
      <c r="O277" s="79"/>
      <c r="P277" s="50"/>
      <c r="Q277" s="50"/>
      <c r="R277" s="45"/>
      <c r="S277" s="45"/>
      <c r="T277" s="2" t="e">
        <f>VLOOKUP(H277,[2]废止表!E264:F511,2,0)</f>
        <v>#N/A</v>
      </c>
      <c r="U277" s="2" t="e">
        <f t="shared" si="8"/>
        <v>#N/A</v>
      </c>
      <c r="V277" s="2" t="e">
        <f>VLOOKUP(H277,'[1]映射关系 '!$J$5:$K$416,2,0)</f>
        <v>#N/A</v>
      </c>
      <c r="W277" s="2" t="e">
        <f t="shared" si="9"/>
        <v>#N/A</v>
      </c>
    </row>
    <row r="278" ht="156.75" spans="1:23">
      <c r="A278" s="79">
        <v>93</v>
      </c>
      <c r="B278" s="134" t="s">
        <v>1056</v>
      </c>
      <c r="C278" s="16" t="s">
        <v>1057</v>
      </c>
      <c r="D278" s="55" t="s">
        <v>1058</v>
      </c>
      <c r="E278" s="55" t="s">
        <v>1059</v>
      </c>
      <c r="F278" s="16" t="s">
        <v>72</v>
      </c>
      <c r="G278" s="81"/>
      <c r="H278" s="24">
        <v>330404011</v>
      </c>
      <c r="I278" s="41" t="s">
        <v>1033</v>
      </c>
      <c r="J278" s="41"/>
      <c r="K278" s="42" t="s">
        <v>925</v>
      </c>
      <c r="L278" s="41" t="s">
        <v>23</v>
      </c>
      <c r="M278" s="24" t="s">
        <v>483</v>
      </c>
      <c r="N278" s="43">
        <v>858</v>
      </c>
      <c r="O278" s="79" t="s">
        <v>27</v>
      </c>
      <c r="P278" s="50" t="s">
        <v>1060</v>
      </c>
      <c r="Q278" s="50" t="s">
        <v>1061</v>
      </c>
      <c r="R278" s="45"/>
      <c r="S278" s="45"/>
      <c r="T278" s="2" t="str">
        <f>VLOOKUP(H278,[2]废止表!E69:F512,2,0)</f>
        <v>羊膜移植术</v>
      </c>
      <c r="U278" s="2" t="b">
        <f t="shared" si="8"/>
        <v>1</v>
      </c>
      <c r="V278" s="2" t="str">
        <f>VLOOKUP(H278,'[1]映射关系 '!$J$5:$K$416,2,0)</f>
        <v>羊膜移植术</v>
      </c>
      <c r="W278" s="2" t="b">
        <f t="shared" si="9"/>
        <v>1</v>
      </c>
    </row>
    <row r="279" ht="57" spans="1:23">
      <c r="A279" s="79"/>
      <c r="B279" s="134" t="s">
        <v>1062</v>
      </c>
      <c r="C279" s="16" t="s">
        <v>1063</v>
      </c>
      <c r="D279" s="55"/>
      <c r="E279" s="55"/>
      <c r="F279" s="16"/>
      <c r="G279" s="81"/>
      <c r="H279" s="82"/>
      <c r="I279" s="79"/>
      <c r="J279" s="79"/>
      <c r="K279" s="79"/>
      <c r="L279" s="79"/>
      <c r="M279" s="79"/>
      <c r="N279" s="79"/>
      <c r="O279" s="79"/>
      <c r="P279" s="50"/>
      <c r="Q279" s="50"/>
      <c r="R279" s="45"/>
      <c r="S279" s="45"/>
      <c r="T279" s="2" t="e">
        <f>VLOOKUP(H279,[2]废止表!E266:F513,2,0)</f>
        <v>#N/A</v>
      </c>
      <c r="U279" s="2" t="e">
        <f t="shared" si="8"/>
        <v>#N/A</v>
      </c>
      <c r="V279" s="2" t="e">
        <f>VLOOKUP(H279,'[1]映射关系 '!$J$5:$K$416,2,0)</f>
        <v>#N/A</v>
      </c>
      <c r="W279" s="2" t="e">
        <f t="shared" si="9"/>
        <v>#N/A</v>
      </c>
    </row>
    <row r="280" ht="57" spans="1:23">
      <c r="A280" s="79">
        <v>94</v>
      </c>
      <c r="B280" s="137" t="s">
        <v>1064</v>
      </c>
      <c r="C280" s="33" t="s">
        <v>1065</v>
      </c>
      <c r="D280" s="55" t="s">
        <v>1066</v>
      </c>
      <c r="E280" s="55" t="s">
        <v>1067</v>
      </c>
      <c r="F280" s="16" t="s">
        <v>72</v>
      </c>
      <c r="G280" s="81"/>
      <c r="H280" s="24">
        <v>310300078</v>
      </c>
      <c r="I280" s="41" t="s">
        <v>1068</v>
      </c>
      <c r="J280" s="41" t="s">
        <v>1069</v>
      </c>
      <c r="K280" s="42"/>
      <c r="L280" s="41" t="s">
        <v>152</v>
      </c>
      <c r="M280" s="24"/>
      <c r="N280" s="43">
        <v>1680</v>
      </c>
      <c r="O280" s="79" t="s">
        <v>27</v>
      </c>
      <c r="P280" s="59" t="s">
        <v>1070</v>
      </c>
      <c r="Q280" s="59" t="s">
        <v>1071</v>
      </c>
      <c r="R280" s="45"/>
      <c r="S280" s="45"/>
      <c r="T280" s="2" t="str">
        <f>VLOOKUP(H280,[2]废止表!E71:F514,2,0)</f>
        <v>准分子激光屈光性角膜矫正术(PRK)</v>
      </c>
      <c r="U280" s="2" t="b">
        <f t="shared" si="8"/>
        <v>1</v>
      </c>
      <c r="V280" s="2" t="str">
        <f>VLOOKUP(H280,'[1]映射关系 '!$J$5:$K$416,2,0)</f>
        <v>准分子激光屈光性角膜矫正术(PRK)</v>
      </c>
      <c r="W280" s="2" t="b">
        <f t="shared" si="9"/>
        <v>1</v>
      </c>
    </row>
    <row r="281" ht="42.75" spans="1:23">
      <c r="A281" s="79"/>
      <c r="B281" s="36"/>
      <c r="C281" s="36"/>
      <c r="D281" s="55"/>
      <c r="E281" s="55"/>
      <c r="F281" s="16"/>
      <c r="G281" s="81"/>
      <c r="H281" s="24">
        <v>330404001</v>
      </c>
      <c r="I281" s="41" t="s">
        <v>1072</v>
      </c>
      <c r="J281" s="41"/>
      <c r="K281" s="42" t="s">
        <v>1073</v>
      </c>
      <c r="L281" s="41" t="s">
        <v>23</v>
      </c>
      <c r="M281" s="24"/>
      <c r="N281" s="48" t="s">
        <v>143</v>
      </c>
      <c r="O281" s="79" t="s">
        <v>27</v>
      </c>
      <c r="P281" s="68"/>
      <c r="Q281" s="68"/>
      <c r="R281" s="45"/>
      <c r="S281" s="45"/>
      <c r="T281" s="2" t="str">
        <f>VLOOKUP(H281,[2]废止表!E72:F515,2,0)</f>
        <v>表层角膜镜片镶嵌术</v>
      </c>
      <c r="U281" s="2" t="b">
        <f t="shared" si="8"/>
        <v>1</v>
      </c>
      <c r="V281" s="2" t="str">
        <f>VLOOKUP(H281,'[1]映射关系 '!$J$5:$K$416,2,0)</f>
        <v>表层角膜镜片镶嵌术</v>
      </c>
      <c r="W281" s="2" t="b">
        <f t="shared" si="9"/>
        <v>1</v>
      </c>
    </row>
    <row r="282" ht="42.75" spans="1:23">
      <c r="A282" s="79"/>
      <c r="B282" s="34"/>
      <c r="C282" s="34"/>
      <c r="D282" s="55"/>
      <c r="E282" s="55"/>
      <c r="F282" s="16"/>
      <c r="G282" s="81"/>
      <c r="H282" s="24">
        <v>330404002</v>
      </c>
      <c r="I282" s="41" t="s">
        <v>1074</v>
      </c>
      <c r="J282" s="41"/>
      <c r="K282" s="42"/>
      <c r="L282" s="41" t="s">
        <v>23</v>
      </c>
      <c r="M282" s="24"/>
      <c r="N282" s="43">
        <v>520</v>
      </c>
      <c r="O282" s="79" t="s">
        <v>27</v>
      </c>
      <c r="P282" s="68"/>
      <c r="Q282" s="68"/>
      <c r="R282" s="45"/>
      <c r="S282" s="45"/>
      <c r="T282" s="2" t="str">
        <f>VLOOKUP(H282,[2]废止表!E73:F516,2,0)</f>
        <v>近视性放射状角膜切开术</v>
      </c>
      <c r="U282" s="2" t="b">
        <f t="shared" si="8"/>
        <v>1</v>
      </c>
      <c r="V282" s="2" t="str">
        <f>VLOOKUP(H282,'[1]映射关系 '!$J$5:$K$416,2,0)</f>
        <v>近视性放射状角膜切开术</v>
      </c>
      <c r="W282" s="2" t="b">
        <f t="shared" si="9"/>
        <v>1</v>
      </c>
    </row>
    <row r="283" ht="42.75" spans="1:23">
      <c r="A283" s="79"/>
      <c r="B283" s="134" t="s">
        <v>1075</v>
      </c>
      <c r="C283" s="16" t="s">
        <v>1076</v>
      </c>
      <c r="D283" s="55"/>
      <c r="E283" s="55"/>
      <c r="F283" s="16"/>
      <c r="G283" s="81"/>
      <c r="H283" s="82"/>
      <c r="I283" s="79"/>
      <c r="J283" s="79"/>
      <c r="K283" s="79"/>
      <c r="L283" s="79"/>
      <c r="M283" s="79"/>
      <c r="N283" s="79"/>
      <c r="O283" s="79"/>
      <c r="P283" s="61"/>
      <c r="Q283" s="61"/>
      <c r="R283" s="45"/>
      <c r="S283" s="45"/>
      <c r="T283" s="2" t="e">
        <f>VLOOKUP(H283,[2]废止表!E270:F517,2,0)</f>
        <v>#N/A</v>
      </c>
      <c r="U283" s="2" t="e">
        <f t="shared" si="8"/>
        <v>#N/A</v>
      </c>
      <c r="V283" s="2" t="e">
        <f>VLOOKUP(H283,'[1]映射关系 '!$J$5:$K$416,2,0)</f>
        <v>#N/A</v>
      </c>
      <c r="W283" s="2" t="e">
        <f t="shared" si="9"/>
        <v>#N/A</v>
      </c>
    </row>
    <row r="284" ht="42.75" spans="1:23">
      <c r="A284" s="79">
        <v>95</v>
      </c>
      <c r="B284" s="134" t="s">
        <v>1077</v>
      </c>
      <c r="C284" s="16" t="s">
        <v>1078</v>
      </c>
      <c r="D284" s="55" t="s">
        <v>1079</v>
      </c>
      <c r="E284" s="55" t="s">
        <v>1080</v>
      </c>
      <c r="F284" s="16" t="s">
        <v>72</v>
      </c>
      <c r="G284" s="81"/>
      <c r="H284" s="82" t="s">
        <v>1081</v>
      </c>
      <c r="I284" s="79" t="s">
        <v>520</v>
      </c>
      <c r="J284" s="79"/>
      <c r="K284" s="79"/>
      <c r="L284" s="79"/>
      <c r="M284" s="79"/>
      <c r="N284" s="79" t="s">
        <v>1082</v>
      </c>
      <c r="O284" s="79" t="s">
        <v>27</v>
      </c>
      <c r="P284" s="59" t="s">
        <v>1083</v>
      </c>
      <c r="Q284" s="59" t="s">
        <v>1084</v>
      </c>
      <c r="R284" s="45"/>
      <c r="S284" s="45"/>
      <c r="T284" s="2" t="e">
        <f>VLOOKUP(H284,[2]废止表!E209:F518,2,0)</f>
        <v>#N/A</v>
      </c>
      <c r="U284" s="2" t="e">
        <f t="shared" si="8"/>
        <v>#N/A</v>
      </c>
      <c r="V284" s="2" t="str">
        <f>VLOOKUP(H284,'[1]映射关系 '!$J$5:$K$416,2,0)</f>
        <v>新项目</v>
      </c>
      <c r="W284" s="2" t="b">
        <f t="shared" si="9"/>
        <v>1</v>
      </c>
    </row>
    <row r="285" ht="57" spans="1:23">
      <c r="A285" s="79"/>
      <c r="B285" s="134" t="s">
        <v>1085</v>
      </c>
      <c r="C285" s="16" t="s">
        <v>1086</v>
      </c>
      <c r="D285" s="55"/>
      <c r="E285" s="55"/>
      <c r="F285" s="16"/>
      <c r="G285" s="81"/>
      <c r="H285" s="82"/>
      <c r="I285" s="79"/>
      <c r="J285" s="79"/>
      <c r="K285" s="79"/>
      <c r="L285" s="79"/>
      <c r="M285" s="79"/>
      <c r="N285" s="79"/>
      <c r="O285" s="79"/>
      <c r="P285" s="61"/>
      <c r="Q285" s="61"/>
      <c r="R285" s="45"/>
      <c r="S285" s="45"/>
      <c r="T285" s="2" t="e">
        <f>VLOOKUP(H285,[2]废止表!E272:F519,2,0)</f>
        <v>#N/A</v>
      </c>
      <c r="U285" s="2" t="e">
        <f t="shared" si="8"/>
        <v>#N/A</v>
      </c>
      <c r="V285" s="2" t="e">
        <f>VLOOKUP(H285,'[1]映射关系 '!$J$5:$K$416,2,0)</f>
        <v>#N/A</v>
      </c>
      <c r="W285" s="2" t="e">
        <f t="shared" si="9"/>
        <v>#N/A</v>
      </c>
    </row>
    <row r="286" ht="28.5" spans="1:23">
      <c r="A286" s="79">
        <v>96</v>
      </c>
      <c r="B286" s="137" t="s">
        <v>1087</v>
      </c>
      <c r="C286" s="57" t="s">
        <v>1088</v>
      </c>
      <c r="D286" s="55" t="s">
        <v>1089</v>
      </c>
      <c r="E286" s="55" t="s">
        <v>1090</v>
      </c>
      <c r="F286" s="16" t="s">
        <v>72</v>
      </c>
      <c r="G286" s="81"/>
      <c r="H286" s="24">
        <v>330404005</v>
      </c>
      <c r="I286" s="41" t="s">
        <v>1091</v>
      </c>
      <c r="J286" s="41"/>
      <c r="K286" s="42"/>
      <c r="L286" s="41" t="s">
        <v>23</v>
      </c>
      <c r="M286" s="24"/>
      <c r="N286" s="48" t="s">
        <v>143</v>
      </c>
      <c r="O286" s="79" t="s">
        <v>27</v>
      </c>
      <c r="P286" s="59" t="s">
        <v>1092</v>
      </c>
      <c r="Q286" s="104" t="s">
        <v>1093</v>
      </c>
      <c r="R286" s="45"/>
      <c r="S286" s="45"/>
      <c r="T286" s="2" t="str">
        <f>VLOOKUP(H286,[2]废止表!E77:F520,2,0)</f>
        <v>角膜基质环植入术</v>
      </c>
      <c r="U286" s="2" t="b">
        <f t="shared" si="8"/>
        <v>1</v>
      </c>
      <c r="V286" s="2" t="str">
        <f>VLOOKUP(H286,'[1]映射关系 '!$J$5:$K$416,2,0)</f>
        <v>角膜基质环植入术</v>
      </c>
      <c r="W286" s="2" t="b">
        <f t="shared" si="9"/>
        <v>1</v>
      </c>
    </row>
    <row r="287" ht="231" spans="1:23">
      <c r="A287" s="79"/>
      <c r="B287" s="36"/>
      <c r="C287" s="84"/>
      <c r="D287" s="55"/>
      <c r="E287" s="55"/>
      <c r="F287" s="16"/>
      <c r="G287" s="81"/>
      <c r="H287" s="24">
        <v>330404014</v>
      </c>
      <c r="I287" s="41" t="s">
        <v>1094</v>
      </c>
      <c r="J287" s="123" t="s">
        <v>1095</v>
      </c>
      <c r="K287" s="42"/>
      <c r="L287" s="41" t="s">
        <v>1096</v>
      </c>
      <c r="M287" s="24"/>
      <c r="N287" s="48" t="s">
        <v>903</v>
      </c>
      <c r="O287" s="79" t="s">
        <v>27</v>
      </c>
      <c r="P287" s="68"/>
      <c r="Q287" s="105"/>
      <c r="R287" s="45"/>
      <c r="S287" s="45"/>
      <c r="T287" s="2" t="str">
        <f>VLOOKUP(H287,[2]废止表!E78:F521,2,0)</f>
        <v>个体化准分子激光原位角膜磨镶术</v>
      </c>
      <c r="U287" s="2" t="b">
        <f t="shared" si="8"/>
        <v>1</v>
      </c>
      <c r="V287" s="2" t="str">
        <f>VLOOKUP(H287,'[1]映射关系 '!$J$5:$K$416,2,0)</f>
        <v>个体化准分子激光原位角膜磨镶术</v>
      </c>
      <c r="W287" s="2" t="b">
        <f t="shared" si="9"/>
        <v>1</v>
      </c>
    </row>
    <row r="288" ht="57" spans="1:23">
      <c r="A288" s="79"/>
      <c r="B288" s="34"/>
      <c r="C288" s="58"/>
      <c r="D288" s="55"/>
      <c r="E288" s="55"/>
      <c r="F288" s="16"/>
      <c r="G288" s="81"/>
      <c r="H288" s="24">
        <v>310300079</v>
      </c>
      <c r="I288" s="41" t="s">
        <v>1097</v>
      </c>
      <c r="J288" s="41"/>
      <c r="K288" s="42"/>
      <c r="L288" s="41" t="s">
        <v>152</v>
      </c>
      <c r="M288" s="24"/>
      <c r="N288" s="43">
        <v>2400</v>
      </c>
      <c r="O288" s="79" t="s">
        <v>27</v>
      </c>
      <c r="P288" s="68"/>
      <c r="Q288" s="105"/>
      <c r="R288" s="45"/>
      <c r="S288" s="45"/>
      <c r="T288" s="2" t="str">
        <f>VLOOKUP(H288,[2]废止表!E1:F522,2,0)</f>
        <v>激光原位角膜磨镶术(LASIK)</v>
      </c>
      <c r="U288" s="2" t="b">
        <f t="shared" si="8"/>
        <v>1</v>
      </c>
      <c r="V288" s="2" t="str">
        <f>VLOOKUP(H288,'[1]映射关系 '!$J$5:$K$416,2,0)</f>
        <v>激光原位角膜磨镶术(LASIK)</v>
      </c>
      <c r="W288" s="2" t="b">
        <f t="shared" si="9"/>
        <v>1</v>
      </c>
    </row>
    <row r="289" ht="42.75" spans="1:23">
      <c r="A289" s="79"/>
      <c r="B289" s="134" t="s">
        <v>1098</v>
      </c>
      <c r="C289" s="16" t="s">
        <v>1099</v>
      </c>
      <c r="D289" s="55"/>
      <c r="E289" s="55"/>
      <c r="F289" s="16"/>
      <c r="G289" s="81"/>
      <c r="H289" s="82"/>
      <c r="I289" s="79"/>
      <c r="J289" s="79"/>
      <c r="K289" s="79"/>
      <c r="L289" s="79"/>
      <c r="M289" s="79"/>
      <c r="N289" s="79"/>
      <c r="O289" s="79"/>
      <c r="P289" s="61"/>
      <c r="Q289" s="107"/>
      <c r="R289" s="45"/>
      <c r="S289" s="45"/>
      <c r="T289" s="2" t="e">
        <f>VLOOKUP(H289,[2]废止表!E276:F523,2,0)</f>
        <v>#N/A</v>
      </c>
      <c r="U289" s="2" t="e">
        <f t="shared" si="8"/>
        <v>#N/A</v>
      </c>
      <c r="V289" s="2" t="e">
        <f>VLOOKUP(H289,'[1]映射关系 '!$J$5:$K$416,2,0)</f>
        <v>#N/A</v>
      </c>
      <c r="W289" s="2" t="e">
        <f t="shared" si="9"/>
        <v>#N/A</v>
      </c>
    </row>
    <row r="290" ht="31.5" spans="1:23">
      <c r="A290" s="79">
        <v>97</v>
      </c>
      <c r="B290" s="134" t="s">
        <v>1100</v>
      </c>
      <c r="C290" s="16" t="s">
        <v>1101</v>
      </c>
      <c r="D290" s="55" t="s">
        <v>1102</v>
      </c>
      <c r="E290" s="55" t="s">
        <v>1103</v>
      </c>
      <c r="F290" s="16" t="s">
        <v>72</v>
      </c>
      <c r="G290" s="81"/>
      <c r="H290" s="82"/>
      <c r="I290" s="79" t="s">
        <v>520</v>
      </c>
      <c r="J290" s="79"/>
      <c r="K290" s="79"/>
      <c r="L290" s="79"/>
      <c r="M290" s="79"/>
      <c r="N290" s="79"/>
      <c r="O290" s="79"/>
      <c r="P290" s="50" t="s">
        <v>1104</v>
      </c>
      <c r="Q290" s="50" t="s">
        <v>1105</v>
      </c>
      <c r="R290" s="45"/>
      <c r="S290" s="45"/>
      <c r="T290" s="2" t="e">
        <f>VLOOKUP(H290,[2]废止表!E215:F524,2,0)</f>
        <v>#N/A</v>
      </c>
      <c r="U290" s="2" t="e">
        <f t="shared" si="8"/>
        <v>#N/A</v>
      </c>
      <c r="V290" s="2" t="e">
        <f>VLOOKUP(H290,'[1]映射关系 '!$J$5:$K$416,2,0)</f>
        <v>#N/A</v>
      </c>
      <c r="W290" s="2" t="e">
        <f t="shared" si="9"/>
        <v>#N/A</v>
      </c>
    </row>
    <row r="291" ht="57" spans="1:23">
      <c r="A291" s="79"/>
      <c r="B291" s="134" t="s">
        <v>1106</v>
      </c>
      <c r="C291" s="16" t="s">
        <v>1107</v>
      </c>
      <c r="D291" s="55"/>
      <c r="E291" s="55"/>
      <c r="F291" s="16"/>
      <c r="G291" s="81"/>
      <c r="H291" s="82"/>
      <c r="I291" s="79"/>
      <c r="J291" s="79"/>
      <c r="K291" s="79"/>
      <c r="L291" s="79"/>
      <c r="M291" s="79"/>
      <c r="N291" s="79"/>
      <c r="O291" s="79"/>
      <c r="P291" s="50"/>
      <c r="Q291" s="50"/>
      <c r="R291" s="45"/>
      <c r="S291" s="45"/>
      <c r="T291" s="2" t="e">
        <f>VLOOKUP(H291,[2]废止表!E278:F525,2,0)</f>
        <v>#N/A</v>
      </c>
      <c r="U291" s="2" t="e">
        <f t="shared" si="8"/>
        <v>#N/A</v>
      </c>
      <c r="V291" s="2" t="e">
        <f>VLOOKUP(H291,'[1]映射关系 '!$J$5:$K$416,2,0)</f>
        <v>#N/A</v>
      </c>
      <c r="W291" s="2" t="e">
        <f t="shared" si="9"/>
        <v>#N/A</v>
      </c>
    </row>
    <row r="292" ht="168.75" spans="1:23">
      <c r="A292" s="100">
        <v>98</v>
      </c>
      <c r="B292" s="137" t="s">
        <v>1108</v>
      </c>
      <c r="C292" s="57" t="s">
        <v>1109</v>
      </c>
      <c r="D292" s="55" t="s">
        <v>1110</v>
      </c>
      <c r="E292" s="55" t="s">
        <v>1111</v>
      </c>
      <c r="F292" s="16" t="s">
        <v>72</v>
      </c>
      <c r="G292" s="81"/>
      <c r="H292" s="24">
        <v>330404015</v>
      </c>
      <c r="I292" s="41" t="s">
        <v>1112</v>
      </c>
      <c r="J292" s="88" t="s">
        <v>1113</v>
      </c>
      <c r="K292" s="42"/>
      <c r="L292" s="41" t="s">
        <v>152</v>
      </c>
      <c r="M292" s="24"/>
      <c r="N292" s="43">
        <v>6300</v>
      </c>
      <c r="O292" s="79" t="s">
        <v>27</v>
      </c>
      <c r="P292" s="59" t="s">
        <v>1114</v>
      </c>
      <c r="Q292" s="59" t="s">
        <v>1115</v>
      </c>
      <c r="R292" s="45"/>
      <c r="S292" s="45"/>
      <c r="T292" s="2" t="str">
        <f>VLOOKUP(H292,[2]废止表!E83:F526,2,0)</f>
        <v>角膜胶原交联术</v>
      </c>
      <c r="U292" s="2" t="b">
        <f t="shared" si="8"/>
        <v>1</v>
      </c>
      <c r="V292" s="2" t="str">
        <f>VLOOKUP(H292,'[1]映射关系 '!$J$5:$K$416,2,0)</f>
        <v>角膜胶原交联术</v>
      </c>
      <c r="W292" s="2" t="b">
        <f t="shared" si="9"/>
        <v>1</v>
      </c>
    </row>
    <row r="293" ht="42.75" spans="1:23">
      <c r="A293" s="119"/>
      <c r="B293" s="134" t="s">
        <v>1116</v>
      </c>
      <c r="C293" s="16" t="s">
        <v>1117</v>
      </c>
      <c r="D293" s="55"/>
      <c r="E293" s="55"/>
      <c r="F293" s="16"/>
      <c r="G293" s="81"/>
      <c r="H293" s="82"/>
      <c r="I293" s="79"/>
      <c r="J293" s="79"/>
      <c r="K293" s="79"/>
      <c r="L293" s="79"/>
      <c r="M293" s="79"/>
      <c r="N293" s="79"/>
      <c r="O293" s="79"/>
      <c r="P293" s="50"/>
      <c r="Q293" s="50"/>
      <c r="R293" s="45"/>
      <c r="S293" s="45"/>
      <c r="T293" s="2" t="e">
        <f>VLOOKUP(H293,[2]废止表!E280:F527,2,0)</f>
        <v>#N/A</v>
      </c>
      <c r="U293" s="2" t="e">
        <f t="shared" si="8"/>
        <v>#N/A</v>
      </c>
      <c r="V293" s="2" t="e">
        <f>VLOOKUP(H293,'[1]映射关系 '!$J$5:$K$416,2,0)</f>
        <v>#N/A</v>
      </c>
      <c r="W293" s="2" t="e">
        <f t="shared" si="9"/>
        <v>#N/A</v>
      </c>
    </row>
    <row r="294" ht="42.75" spans="1:23">
      <c r="A294" s="79">
        <v>99</v>
      </c>
      <c r="B294" s="134" t="s">
        <v>1118</v>
      </c>
      <c r="C294" s="16" t="s">
        <v>1119</v>
      </c>
      <c r="D294" s="55" t="s">
        <v>1120</v>
      </c>
      <c r="E294" s="55" t="s">
        <v>1121</v>
      </c>
      <c r="F294" s="16" t="s">
        <v>72</v>
      </c>
      <c r="G294" s="81"/>
      <c r="H294" s="24">
        <v>330404006</v>
      </c>
      <c r="I294" s="41" t="s">
        <v>1122</v>
      </c>
      <c r="J294" s="41"/>
      <c r="K294" s="42"/>
      <c r="L294" s="41" t="s">
        <v>23</v>
      </c>
      <c r="M294" s="24" t="s">
        <v>671</v>
      </c>
      <c r="N294" s="43">
        <v>448</v>
      </c>
      <c r="O294" s="79" t="s">
        <v>27</v>
      </c>
      <c r="P294" s="50" t="s">
        <v>1123</v>
      </c>
      <c r="Q294" s="50" t="s">
        <v>1124</v>
      </c>
      <c r="R294" s="45"/>
      <c r="S294" s="45"/>
      <c r="T294" s="2" t="str">
        <f>VLOOKUP(H294,[2]废止表!E85:F528,2,0)</f>
        <v>角膜深层异物取出术</v>
      </c>
      <c r="U294" s="2" t="b">
        <f t="shared" si="8"/>
        <v>1</v>
      </c>
      <c r="V294" s="2" t="str">
        <f>VLOOKUP(H294,'[1]映射关系 '!$J$5:$K$416,2,0)</f>
        <v>角膜深层异物取出术</v>
      </c>
      <c r="W294" s="2" t="b">
        <f t="shared" si="9"/>
        <v>1</v>
      </c>
    </row>
    <row r="295" ht="57" spans="1:23">
      <c r="A295" s="79"/>
      <c r="B295" s="134" t="s">
        <v>1125</v>
      </c>
      <c r="C295" s="16" t="s">
        <v>1126</v>
      </c>
      <c r="D295" s="55"/>
      <c r="E295" s="55"/>
      <c r="F295" s="16"/>
      <c r="G295" s="81"/>
      <c r="H295" s="82"/>
      <c r="I295" s="79"/>
      <c r="J295" s="79"/>
      <c r="K295" s="79"/>
      <c r="L295" s="79"/>
      <c r="M295" s="79"/>
      <c r="N295" s="79"/>
      <c r="O295" s="79"/>
      <c r="P295" s="50"/>
      <c r="Q295" s="50"/>
      <c r="R295" s="45"/>
      <c r="S295" s="45"/>
      <c r="T295" s="2" t="e">
        <f>VLOOKUP(H295,[2]废止表!E282:F529,2,0)</f>
        <v>#N/A</v>
      </c>
      <c r="U295" s="2" t="e">
        <f t="shared" si="8"/>
        <v>#N/A</v>
      </c>
      <c r="V295" s="2" t="e">
        <f>VLOOKUP(H295,'[1]映射关系 '!$J$5:$K$416,2,0)</f>
        <v>#N/A</v>
      </c>
      <c r="W295" s="2" t="e">
        <f t="shared" si="9"/>
        <v>#N/A</v>
      </c>
    </row>
    <row r="296" ht="42.75" spans="1:23">
      <c r="A296" s="79">
        <v>100</v>
      </c>
      <c r="B296" s="134" t="s">
        <v>1127</v>
      </c>
      <c r="C296" s="16" t="s">
        <v>1128</v>
      </c>
      <c r="D296" s="55" t="s">
        <v>1129</v>
      </c>
      <c r="E296" s="55" t="s">
        <v>1130</v>
      </c>
      <c r="F296" s="16" t="s">
        <v>72</v>
      </c>
      <c r="G296" s="81"/>
      <c r="H296" s="24">
        <v>330405008</v>
      </c>
      <c r="I296" s="41" t="s">
        <v>1131</v>
      </c>
      <c r="J296" s="41" t="s">
        <v>1132</v>
      </c>
      <c r="K296" s="42"/>
      <c r="L296" s="41" t="s">
        <v>23</v>
      </c>
      <c r="M296" s="24" t="s">
        <v>483</v>
      </c>
      <c r="N296" s="43">
        <v>858</v>
      </c>
      <c r="O296" s="79" t="s">
        <v>27</v>
      </c>
      <c r="P296" s="50" t="s">
        <v>1133</v>
      </c>
      <c r="Q296" s="45" t="s">
        <v>1134</v>
      </c>
      <c r="R296" s="45"/>
      <c r="S296" s="45"/>
      <c r="T296" s="2" t="str">
        <f>VLOOKUP(H296,[2]废止表!E87:F530,2,0)</f>
        <v>睫状体断离复位术</v>
      </c>
      <c r="U296" s="2" t="b">
        <f t="shared" si="8"/>
        <v>1</v>
      </c>
      <c r="V296" s="2" t="str">
        <f>VLOOKUP(H296,'[1]映射关系 '!$J$5:$K$416,2,0)</f>
        <v>睫状体断离复位术</v>
      </c>
      <c r="W296" s="2" t="b">
        <f t="shared" si="9"/>
        <v>1</v>
      </c>
    </row>
    <row r="297" ht="57" spans="1:23">
      <c r="A297" s="79"/>
      <c r="B297" s="134" t="s">
        <v>1135</v>
      </c>
      <c r="C297" s="16" t="s">
        <v>1136</v>
      </c>
      <c r="D297" s="55"/>
      <c r="E297" s="55"/>
      <c r="F297" s="16"/>
      <c r="G297" s="81"/>
      <c r="H297" s="82"/>
      <c r="I297" s="79"/>
      <c r="J297" s="79"/>
      <c r="K297" s="79"/>
      <c r="L297" s="79"/>
      <c r="M297" s="79"/>
      <c r="N297" s="79"/>
      <c r="O297" s="79"/>
      <c r="P297" s="50"/>
      <c r="Q297" s="45"/>
      <c r="R297" s="45"/>
      <c r="S297" s="45"/>
      <c r="T297" s="2" t="e">
        <f>VLOOKUP(H297,[2]废止表!E284:F531,2,0)</f>
        <v>#N/A</v>
      </c>
      <c r="U297" s="2" t="e">
        <f t="shared" si="8"/>
        <v>#N/A</v>
      </c>
      <c r="V297" s="2" t="e">
        <f>VLOOKUP(H297,'[1]映射关系 '!$J$5:$K$416,2,0)</f>
        <v>#N/A</v>
      </c>
      <c r="W297" s="2" t="e">
        <f t="shared" si="9"/>
        <v>#N/A</v>
      </c>
    </row>
    <row r="298" ht="28.5" spans="1:23">
      <c r="A298" s="79">
        <v>101</v>
      </c>
      <c r="B298" s="137" t="s">
        <v>1137</v>
      </c>
      <c r="C298" s="57" t="s">
        <v>1138</v>
      </c>
      <c r="D298" s="55" t="s">
        <v>1139</v>
      </c>
      <c r="E298" s="55" t="s">
        <v>1140</v>
      </c>
      <c r="F298" s="16" t="s">
        <v>72</v>
      </c>
      <c r="G298" s="81"/>
      <c r="H298" s="24">
        <v>330405007</v>
      </c>
      <c r="I298" s="41" t="s">
        <v>1141</v>
      </c>
      <c r="J298" s="41"/>
      <c r="K298" s="42"/>
      <c r="L298" s="41" t="s">
        <v>23</v>
      </c>
      <c r="M298" s="24"/>
      <c r="N298" s="43">
        <v>650</v>
      </c>
      <c r="O298" s="79" t="s">
        <v>27</v>
      </c>
      <c r="P298" s="59" t="s">
        <v>1142</v>
      </c>
      <c r="Q298" s="59" t="s">
        <v>1143</v>
      </c>
      <c r="R298" s="45"/>
      <c r="S298" s="45"/>
      <c r="T298" s="2" t="str">
        <f>VLOOKUP(H298,[2]废止表!E89:F532,2,0)</f>
        <v>睫状体剥离术</v>
      </c>
      <c r="U298" s="2" t="b">
        <f t="shared" si="8"/>
        <v>1</v>
      </c>
      <c r="V298" s="2" t="str">
        <f>VLOOKUP(H298,'[1]映射关系 '!$J$5:$K$416,2,0)</f>
        <v>睫状体剥离术</v>
      </c>
      <c r="W298" s="2" t="b">
        <f t="shared" si="9"/>
        <v>1</v>
      </c>
    </row>
    <row r="299" ht="28.5" spans="1:23">
      <c r="A299" s="79"/>
      <c r="B299" s="34"/>
      <c r="C299" s="58"/>
      <c r="D299" s="55"/>
      <c r="E299" s="55"/>
      <c r="F299" s="16"/>
      <c r="G299" s="81"/>
      <c r="H299" s="24">
        <v>330407011</v>
      </c>
      <c r="I299" s="41" t="s">
        <v>814</v>
      </c>
      <c r="J299" s="41"/>
      <c r="K299" s="42"/>
      <c r="L299" s="41" t="s">
        <v>23</v>
      </c>
      <c r="M299" s="24"/>
      <c r="N299" s="48" t="s">
        <v>143</v>
      </c>
      <c r="O299" s="79" t="s">
        <v>27</v>
      </c>
      <c r="P299" s="68"/>
      <c r="Q299" s="68"/>
      <c r="R299" s="45"/>
      <c r="S299" s="45"/>
      <c r="T299" s="2" t="str">
        <f>VLOOKUP(H299,[2]废止表!E90:F533,2,0)</f>
        <v>色素膜肿物切除术</v>
      </c>
      <c r="U299" s="2" t="b">
        <f t="shared" si="8"/>
        <v>1</v>
      </c>
      <c r="V299" s="2" t="str">
        <f>VLOOKUP(H299,'[1]映射关系 '!$J$5:$K$416,2,0)</f>
        <v>色素膜肿物切除术</v>
      </c>
      <c r="W299" s="2" t="b">
        <f t="shared" si="9"/>
        <v>1</v>
      </c>
    </row>
    <row r="300" ht="57" spans="1:23">
      <c r="A300" s="79"/>
      <c r="B300" s="134" t="s">
        <v>1144</v>
      </c>
      <c r="C300" s="16" t="s">
        <v>1145</v>
      </c>
      <c r="D300" s="55"/>
      <c r="E300" s="55"/>
      <c r="F300" s="16"/>
      <c r="G300" s="81"/>
      <c r="H300" s="82"/>
      <c r="I300" s="79"/>
      <c r="J300" s="79"/>
      <c r="K300" s="79"/>
      <c r="L300" s="79"/>
      <c r="M300" s="79"/>
      <c r="N300" s="79"/>
      <c r="O300" s="79"/>
      <c r="P300" s="61"/>
      <c r="Q300" s="61"/>
      <c r="R300" s="45"/>
      <c r="S300" s="45"/>
      <c r="T300" s="2" t="e">
        <f>VLOOKUP(H300,[2]废止表!E287:F534,2,0)</f>
        <v>#N/A</v>
      </c>
      <c r="U300" s="2" t="e">
        <f t="shared" si="8"/>
        <v>#N/A</v>
      </c>
      <c r="V300" s="2" t="e">
        <f>VLOOKUP(H300,'[1]映射关系 '!$J$5:$K$416,2,0)</f>
        <v>#N/A</v>
      </c>
      <c r="W300" s="2" t="e">
        <f t="shared" si="9"/>
        <v>#N/A</v>
      </c>
    </row>
    <row r="301" ht="54" spans="1:23">
      <c r="A301" s="79">
        <v>102</v>
      </c>
      <c r="B301" s="137" t="s">
        <v>1146</v>
      </c>
      <c r="C301" s="33" t="s">
        <v>1147</v>
      </c>
      <c r="D301" s="55" t="s">
        <v>1148</v>
      </c>
      <c r="E301" s="55" t="s">
        <v>1149</v>
      </c>
      <c r="F301" s="80" t="s">
        <v>72</v>
      </c>
      <c r="G301" s="81"/>
      <c r="H301" s="24">
        <v>330409019</v>
      </c>
      <c r="I301" s="41" t="s">
        <v>1150</v>
      </c>
      <c r="J301" s="41" t="s">
        <v>1151</v>
      </c>
      <c r="K301" s="42" t="s">
        <v>1152</v>
      </c>
      <c r="L301" s="41" t="s">
        <v>23</v>
      </c>
      <c r="M301" s="24" t="s">
        <v>483</v>
      </c>
      <c r="N301" s="43">
        <v>858</v>
      </c>
      <c r="O301" s="79" t="s">
        <v>27</v>
      </c>
      <c r="P301" s="117" t="s">
        <v>1153</v>
      </c>
      <c r="Q301" s="117" t="s">
        <v>1154</v>
      </c>
      <c r="R301" s="45"/>
      <c r="S301" s="45"/>
      <c r="T301" s="2" t="str">
        <f>VLOOKUP(H301,[2]废止表!E226:F535,2,0)</f>
        <v>眼眶壁骨折整复术</v>
      </c>
      <c r="U301" s="2" t="b">
        <f t="shared" si="8"/>
        <v>1</v>
      </c>
      <c r="V301" s="2" t="str">
        <f>VLOOKUP(H301,'[1]映射关系 '!$J$5:$K$416,2,0)</f>
        <v>眼眶壁骨折整复术</v>
      </c>
      <c r="W301" s="2" t="b">
        <f t="shared" si="9"/>
        <v>1</v>
      </c>
    </row>
    <row r="302" ht="28.5" spans="1:23">
      <c r="A302" s="79"/>
      <c r="B302" s="36"/>
      <c r="C302" s="36"/>
      <c r="D302" s="55"/>
      <c r="E302" s="55"/>
      <c r="F302" s="80"/>
      <c r="G302" s="81"/>
      <c r="H302" s="24">
        <v>330409020</v>
      </c>
      <c r="I302" s="41" t="s">
        <v>1155</v>
      </c>
      <c r="J302" s="41"/>
      <c r="K302" s="42" t="s">
        <v>1156</v>
      </c>
      <c r="L302" s="41" t="s">
        <v>23</v>
      </c>
      <c r="M302" s="24" t="s">
        <v>483</v>
      </c>
      <c r="N302" s="43">
        <v>1001</v>
      </c>
      <c r="O302" s="79" t="s">
        <v>27</v>
      </c>
      <c r="P302" s="124"/>
      <c r="Q302" s="124"/>
      <c r="R302" s="45"/>
      <c r="S302" s="45"/>
      <c r="T302" s="2" t="str">
        <f>VLOOKUP(H302,[2]废止表!E227:F536,2,0)</f>
        <v>眶骨缺损修复术</v>
      </c>
      <c r="U302" s="2" t="b">
        <f t="shared" si="8"/>
        <v>1</v>
      </c>
      <c r="V302" s="2" t="str">
        <f>VLOOKUP(H302,'[1]映射关系 '!$J$5:$K$416,2,0)</f>
        <v>眶骨缺损修复术</v>
      </c>
      <c r="W302" s="2" t="b">
        <f t="shared" si="9"/>
        <v>1</v>
      </c>
    </row>
    <row r="303" ht="42.75" spans="1:23">
      <c r="A303" s="79"/>
      <c r="B303" s="134" t="s">
        <v>1157</v>
      </c>
      <c r="C303" s="16" t="s">
        <v>1158</v>
      </c>
      <c r="D303" s="55"/>
      <c r="E303" s="55"/>
      <c r="F303" s="80"/>
      <c r="G303" s="81"/>
      <c r="H303" s="82"/>
      <c r="I303" s="79"/>
      <c r="J303" s="79"/>
      <c r="K303" s="79"/>
      <c r="L303" s="79"/>
      <c r="M303" s="79"/>
      <c r="N303" s="79"/>
      <c r="O303" s="79"/>
      <c r="P303" s="118"/>
      <c r="Q303" s="118"/>
      <c r="R303" s="45"/>
      <c r="S303" s="45"/>
      <c r="T303" s="2" t="e">
        <f>VLOOKUP(H303,[2]废止表!E290:F537,2,0)</f>
        <v>#N/A</v>
      </c>
      <c r="U303" s="2" t="e">
        <f t="shared" si="8"/>
        <v>#N/A</v>
      </c>
      <c r="V303" s="2" t="e">
        <f>VLOOKUP(H303,'[1]映射关系 '!$J$5:$K$416,2,0)</f>
        <v>#N/A</v>
      </c>
      <c r="W303" s="2" t="e">
        <f t="shared" si="9"/>
        <v>#N/A</v>
      </c>
    </row>
    <row r="304" ht="57" spans="1:23">
      <c r="A304" s="79"/>
      <c r="B304" s="134" t="s">
        <v>1159</v>
      </c>
      <c r="C304" s="16" t="s">
        <v>1160</v>
      </c>
      <c r="D304" s="55"/>
      <c r="E304" s="55"/>
      <c r="F304" s="80"/>
      <c r="G304" s="81"/>
      <c r="H304" s="82"/>
      <c r="I304" s="79"/>
      <c r="J304" s="79"/>
      <c r="K304" s="79"/>
      <c r="L304" s="79"/>
      <c r="M304" s="79"/>
      <c r="N304" s="79"/>
      <c r="O304" s="79"/>
      <c r="P304" s="50"/>
      <c r="Q304" s="50"/>
      <c r="R304" s="45"/>
      <c r="S304" s="45"/>
      <c r="T304" s="2" t="e">
        <f>VLOOKUP(H304,[2]废止表!E291:F538,2,0)</f>
        <v>#N/A</v>
      </c>
      <c r="U304" s="2" t="e">
        <f t="shared" si="8"/>
        <v>#N/A</v>
      </c>
      <c r="V304" s="2" t="e">
        <f>VLOOKUP(H304,'[1]映射关系 '!$J$5:$K$416,2,0)</f>
        <v>#N/A</v>
      </c>
      <c r="W304" s="2" t="e">
        <f t="shared" si="9"/>
        <v>#N/A</v>
      </c>
    </row>
    <row r="305" ht="31.5" spans="1:23">
      <c r="A305" s="79">
        <v>103</v>
      </c>
      <c r="B305" s="134" t="s">
        <v>1161</v>
      </c>
      <c r="C305" s="16" t="s">
        <v>1162</v>
      </c>
      <c r="D305" s="55" t="s">
        <v>1163</v>
      </c>
      <c r="E305" s="55" t="s">
        <v>1164</v>
      </c>
      <c r="F305" s="16" t="s">
        <v>72</v>
      </c>
      <c r="G305" s="28"/>
      <c r="H305" s="24">
        <v>330409021</v>
      </c>
      <c r="I305" s="41" t="s">
        <v>1165</v>
      </c>
      <c r="J305" s="41"/>
      <c r="K305" s="42"/>
      <c r="L305" s="41" t="s">
        <v>23</v>
      </c>
      <c r="M305" s="24" t="s">
        <v>483</v>
      </c>
      <c r="N305" s="43">
        <v>1001</v>
      </c>
      <c r="O305" s="79" t="s">
        <v>27</v>
      </c>
      <c r="P305" s="50" t="s">
        <v>1166</v>
      </c>
      <c r="Q305" s="50" t="s">
        <v>1167</v>
      </c>
      <c r="R305" s="45"/>
      <c r="S305" s="45"/>
      <c r="T305" s="2" t="str">
        <f>VLOOKUP(H305,[2]废止表!E230:F539,2,0)</f>
        <v>眶膈修补术</v>
      </c>
      <c r="U305" s="2" t="b">
        <f t="shared" si="8"/>
        <v>1</v>
      </c>
      <c r="V305" s="2" t="str">
        <f>VLOOKUP(H305,'[1]映射关系 '!$J$5:$K$416,2,0)</f>
        <v>眶膈修补术</v>
      </c>
      <c r="W305" s="2" t="b">
        <f t="shared" si="9"/>
        <v>1</v>
      </c>
    </row>
    <row r="306" ht="42.75" spans="1:23">
      <c r="A306" s="79"/>
      <c r="B306" s="134" t="s">
        <v>1168</v>
      </c>
      <c r="C306" s="16" t="s">
        <v>1169</v>
      </c>
      <c r="D306" s="55"/>
      <c r="E306" s="55"/>
      <c r="F306" s="16"/>
      <c r="G306" s="28"/>
      <c r="H306" s="82"/>
      <c r="I306" s="79"/>
      <c r="J306" s="79"/>
      <c r="K306" s="79"/>
      <c r="L306" s="79"/>
      <c r="M306" s="79"/>
      <c r="N306" s="79"/>
      <c r="O306" s="79"/>
      <c r="P306" s="50"/>
      <c r="Q306" s="50"/>
      <c r="R306" s="45"/>
      <c r="S306" s="45"/>
      <c r="T306" s="2" t="e">
        <f>VLOOKUP(H306,[2]废止表!E293:F540,2,0)</f>
        <v>#N/A</v>
      </c>
      <c r="U306" s="2" t="e">
        <f t="shared" si="8"/>
        <v>#N/A</v>
      </c>
      <c r="V306" s="2" t="e">
        <f>VLOOKUP(H306,'[1]映射关系 '!$J$5:$K$416,2,0)</f>
        <v>#N/A</v>
      </c>
      <c r="W306" s="2" t="e">
        <f t="shared" si="9"/>
        <v>#N/A</v>
      </c>
    </row>
    <row r="307" ht="40.5" spans="1:23">
      <c r="A307" s="79">
        <v>104</v>
      </c>
      <c r="B307" s="134" t="s">
        <v>1170</v>
      </c>
      <c r="C307" s="16" t="s">
        <v>1171</v>
      </c>
      <c r="D307" s="55" t="s">
        <v>1172</v>
      </c>
      <c r="E307" s="55" t="s">
        <v>1173</v>
      </c>
      <c r="F307" s="16" t="s">
        <v>72</v>
      </c>
      <c r="G307" s="28"/>
      <c r="H307" s="24">
        <v>330409007</v>
      </c>
      <c r="I307" s="41" t="s">
        <v>1174</v>
      </c>
      <c r="J307" s="41"/>
      <c r="K307" s="42" t="s">
        <v>501</v>
      </c>
      <c r="L307" s="41" t="s">
        <v>23</v>
      </c>
      <c r="M307" s="24"/>
      <c r="N307" s="43">
        <v>598</v>
      </c>
      <c r="O307" s="79" t="s">
        <v>27</v>
      </c>
      <c r="P307" s="50" t="s">
        <v>1175</v>
      </c>
      <c r="Q307" s="50" t="s">
        <v>1174</v>
      </c>
      <c r="R307" s="45"/>
      <c r="S307" s="45"/>
      <c r="T307" s="2" t="str">
        <f>VLOOKUP(H307,[2]废止表!E98:F541,2,0)</f>
        <v>眼内容摘除术</v>
      </c>
      <c r="U307" s="2" t="b">
        <f t="shared" si="8"/>
        <v>1</v>
      </c>
      <c r="V307" s="2" t="str">
        <f>VLOOKUP(H307,'[1]映射关系 '!$J$5:$K$416,2,0)</f>
        <v>眼内容摘除术</v>
      </c>
      <c r="W307" s="2" t="b">
        <f t="shared" si="9"/>
        <v>1</v>
      </c>
    </row>
    <row r="308" ht="57" spans="1:23">
      <c r="A308" s="79"/>
      <c r="B308" s="134" t="s">
        <v>1176</v>
      </c>
      <c r="C308" s="16" t="s">
        <v>1177</v>
      </c>
      <c r="D308" s="55"/>
      <c r="E308" s="55"/>
      <c r="F308" s="16"/>
      <c r="G308" s="28"/>
      <c r="H308" s="82"/>
      <c r="I308" s="79"/>
      <c r="J308" s="79"/>
      <c r="K308" s="79"/>
      <c r="L308" s="79"/>
      <c r="M308" s="79"/>
      <c r="N308" s="79"/>
      <c r="O308" s="79"/>
      <c r="P308" s="125"/>
      <c r="Q308" s="125"/>
      <c r="R308" s="45"/>
      <c r="S308" s="45"/>
      <c r="T308" s="2" t="e">
        <f>VLOOKUP(H308,[2]废止表!E295:F542,2,0)</f>
        <v>#N/A</v>
      </c>
      <c r="U308" s="2" t="e">
        <f t="shared" si="8"/>
        <v>#N/A</v>
      </c>
      <c r="V308" s="2" t="e">
        <f>VLOOKUP(H308,'[1]映射关系 '!$J$5:$K$416,2,0)</f>
        <v>#N/A</v>
      </c>
      <c r="W308" s="2" t="e">
        <f t="shared" si="9"/>
        <v>#N/A</v>
      </c>
    </row>
    <row r="309" ht="57" spans="1:23">
      <c r="A309" s="79">
        <v>105</v>
      </c>
      <c r="B309" s="137" t="s">
        <v>1178</v>
      </c>
      <c r="C309" s="33" t="s">
        <v>1179</v>
      </c>
      <c r="D309" s="55" t="s">
        <v>1180</v>
      </c>
      <c r="E309" s="55" t="s">
        <v>1181</v>
      </c>
      <c r="F309" s="80" t="s">
        <v>72</v>
      </c>
      <c r="G309" s="121" t="s">
        <v>1182</v>
      </c>
      <c r="H309" s="24">
        <v>330409008</v>
      </c>
      <c r="I309" s="70" t="s">
        <v>1183</v>
      </c>
      <c r="J309" s="70"/>
      <c r="K309" s="71" t="s">
        <v>501</v>
      </c>
      <c r="L309" s="70" t="s">
        <v>23</v>
      </c>
      <c r="M309" s="72"/>
      <c r="N309" s="73">
        <v>740</v>
      </c>
      <c r="O309" s="79" t="s">
        <v>27</v>
      </c>
      <c r="P309" s="59" t="s">
        <v>1184</v>
      </c>
      <c r="Q309" s="59" t="s">
        <v>1185</v>
      </c>
      <c r="R309" s="45"/>
      <c r="S309" s="45"/>
      <c r="T309" s="2" t="str">
        <f>VLOOKUP(H309,[2]废止表!E100:F543,2,0)</f>
        <v>眼球摘除术</v>
      </c>
      <c r="U309" s="2" t="b">
        <f t="shared" si="8"/>
        <v>1</v>
      </c>
      <c r="V309" s="2" t="str">
        <f>VLOOKUP(H309,'[1]映射关系 '!$J$5:$K$416,2,0)</f>
        <v>眼球摘除术</v>
      </c>
      <c r="W309" s="2" t="b">
        <f t="shared" si="9"/>
        <v>1</v>
      </c>
    </row>
    <row r="310" ht="40.5" spans="1:23">
      <c r="A310" s="79"/>
      <c r="B310" s="34"/>
      <c r="C310" s="34"/>
      <c r="D310" s="55"/>
      <c r="E310" s="55"/>
      <c r="F310" s="80"/>
      <c r="G310" s="121"/>
      <c r="H310" s="24">
        <v>330409009</v>
      </c>
      <c r="I310" s="41" t="s">
        <v>1186</v>
      </c>
      <c r="J310" s="41" t="s">
        <v>1187</v>
      </c>
      <c r="K310" s="42" t="s">
        <v>501</v>
      </c>
      <c r="L310" s="41" t="s">
        <v>23</v>
      </c>
      <c r="M310" s="24" t="s">
        <v>483</v>
      </c>
      <c r="N310" s="43">
        <v>1144</v>
      </c>
      <c r="O310" s="79" t="s">
        <v>27</v>
      </c>
      <c r="P310" s="61"/>
      <c r="Q310" s="61"/>
      <c r="R310" s="45"/>
      <c r="S310" s="45"/>
      <c r="T310" s="2" t="str">
        <f>VLOOKUP(H310,[2]废止表!E101:F544,2,0)</f>
        <v>眼球摘除+植入术</v>
      </c>
      <c r="U310" s="2" t="b">
        <f t="shared" si="8"/>
        <v>1</v>
      </c>
      <c r="V310" s="2" t="str">
        <f>VLOOKUP(H310,'[1]映射关系 '!$J$5:$K$416,2,0)</f>
        <v>眼球摘除+植入术</v>
      </c>
      <c r="W310" s="2" t="b">
        <f t="shared" si="9"/>
        <v>1</v>
      </c>
    </row>
    <row r="311" ht="42.75" spans="1:23">
      <c r="A311" s="79"/>
      <c r="B311" s="134" t="s">
        <v>1188</v>
      </c>
      <c r="C311" s="16" t="s">
        <v>1189</v>
      </c>
      <c r="D311" s="55"/>
      <c r="E311" s="55"/>
      <c r="F311" s="80"/>
      <c r="G311" s="121"/>
      <c r="H311" s="82"/>
      <c r="I311" s="79"/>
      <c r="J311" s="79"/>
      <c r="K311" s="79"/>
      <c r="L311" s="79"/>
      <c r="M311" s="79"/>
      <c r="N311" s="79"/>
      <c r="O311" s="79"/>
      <c r="P311" s="50"/>
      <c r="Q311" s="50"/>
      <c r="R311" s="45"/>
      <c r="S311" s="45"/>
      <c r="T311" s="2" t="e">
        <f>VLOOKUP(H311,[2]废止表!E298:F545,2,0)</f>
        <v>#N/A</v>
      </c>
      <c r="U311" s="2" t="e">
        <f t="shared" si="8"/>
        <v>#N/A</v>
      </c>
      <c r="V311" s="2" t="e">
        <f>VLOOKUP(H311,'[1]映射关系 '!$J$5:$K$416,2,0)</f>
        <v>#N/A</v>
      </c>
      <c r="W311" s="2" t="e">
        <f t="shared" si="9"/>
        <v>#N/A</v>
      </c>
    </row>
    <row r="312" ht="57" spans="1:23">
      <c r="A312" s="79"/>
      <c r="B312" s="137" t="s">
        <v>1190</v>
      </c>
      <c r="C312" s="57" t="s">
        <v>1191</v>
      </c>
      <c r="D312" s="55"/>
      <c r="E312" s="55"/>
      <c r="F312" s="80"/>
      <c r="G312" s="121"/>
      <c r="H312" s="24">
        <v>330409015</v>
      </c>
      <c r="I312" s="41" t="s">
        <v>1192</v>
      </c>
      <c r="J312" s="41" t="s">
        <v>1193</v>
      </c>
      <c r="K312" s="42"/>
      <c r="L312" s="41" t="s">
        <v>23</v>
      </c>
      <c r="M312" s="24"/>
      <c r="N312" s="43">
        <v>747</v>
      </c>
      <c r="O312" s="79" t="s">
        <v>27</v>
      </c>
      <c r="P312" s="59" t="s">
        <v>1194</v>
      </c>
      <c r="Q312" s="59" t="s">
        <v>1195</v>
      </c>
      <c r="R312" s="45"/>
      <c r="S312" s="45"/>
      <c r="T312" s="2" t="str">
        <f>VLOOKUP(H312,[2]废止表!E103:F546,2,0)</f>
        <v>眶内容摘除术</v>
      </c>
      <c r="U312" s="2" t="b">
        <f t="shared" si="8"/>
        <v>1</v>
      </c>
      <c r="V312" s="2" t="str">
        <f>VLOOKUP(H312,'[1]映射关系 '!$J$5:$K$416,2,0)</f>
        <v>眶内容摘除术</v>
      </c>
      <c r="W312" s="2" t="b">
        <f t="shared" si="9"/>
        <v>1</v>
      </c>
    </row>
    <row r="313" ht="57" spans="1:23">
      <c r="A313" s="79">
        <v>106</v>
      </c>
      <c r="B313" s="134" t="s">
        <v>1196</v>
      </c>
      <c r="C313" s="16" t="s">
        <v>1197</v>
      </c>
      <c r="D313" s="28" t="s">
        <v>1198</v>
      </c>
      <c r="E313" s="28" t="s">
        <v>1199</v>
      </c>
      <c r="F313" s="16" t="s">
        <v>72</v>
      </c>
      <c r="G313" s="28"/>
      <c r="H313" s="24">
        <v>330409014</v>
      </c>
      <c r="I313" s="41" t="s">
        <v>1200</v>
      </c>
      <c r="J313" s="41" t="s">
        <v>1201</v>
      </c>
      <c r="K313" s="42"/>
      <c r="L313" s="41" t="s">
        <v>23</v>
      </c>
      <c r="M313" s="24" t="s">
        <v>1202</v>
      </c>
      <c r="N313" s="43">
        <v>747</v>
      </c>
      <c r="O313" s="79" t="s">
        <v>27</v>
      </c>
      <c r="P313" s="50" t="s">
        <v>1203</v>
      </c>
      <c r="Q313" s="50" t="s">
        <v>1204</v>
      </c>
      <c r="R313" s="45"/>
      <c r="S313" s="45"/>
      <c r="T313" s="2" t="str">
        <f>VLOOKUP(H313,[2]废止表!E104:F547,2,0)</f>
        <v>眶内肿物摘除术</v>
      </c>
      <c r="U313" s="2" t="b">
        <f t="shared" si="8"/>
        <v>1</v>
      </c>
      <c r="V313" s="2" t="str">
        <f>VLOOKUP(H313,'[1]映射关系 '!$J$5:$K$416,2,0)</f>
        <v>眶内肿物摘除术</v>
      </c>
      <c r="W313" s="2" t="b">
        <f t="shared" si="9"/>
        <v>1</v>
      </c>
    </row>
    <row r="314" ht="71.25" spans="1:23">
      <c r="A314" s="79"/>
      <c r="B314" s="134" t="s">
        <v>1205</v>
      </c>
      <c r="C314" s="16" t="s">
        <v>1206</v>
      </c>
      <c r="D314" s="28"/>
      <c r="E314" s="28"/>
      <c r="F314" s="16"/>
      <c r="G314" s="28"/>
      <c r="H314" s="82"/>
      <c r="I314" s="79"/>
      <c r="J314" s="79"/>
      <c r="K314" s="79"/>
      <c r="L314" s="79"/>
      <c r="M314" s="79"/>
      <c r="N314" s="79"/>
      <c r="O314" s="79"/>
      <c r="P314" s="50"/>
      <c r="Q314" s="50"/>
      <c r="R314" s="45"/>
      <c r="S314" s="45"/>
      <c r="T314" s="2" t="e">
        <f>VLOOKUP(H314,[2]废止表!E301:F548,2,0)</f>
        <v>#N/A</v>
      </c>
      <c r="U314" s="2" t="e">
        <f t="shared" si="8"/>
        <v>#N/A</v>
      </c>
      <c r="V314" s="2" t="e">
        <f>VLOOKUP(H314,'[1]映射关系 '!$J$5:$K$416,2,0)</f>
        <v>#N/A</v>
      </c>
      <c r="W314" s="2" t="e">
        <f t="shared" si="9"/>
        <v>#N/A</v>
      </c>
    </row>
    <row r="315" ht="40.5" spans="1:23">
      <c r="A315" s="79">
        <v>107</v>
      </c>
      <c r="B315" s="137" t="s">
        <v>1207</v>
      </c>
      <c r="C315" s="57" t="s">
        <v>1208</v>
      </c>
      <c r="D315" s="28" t="s">
        <v>1209</v>
      </c>
      <c r="E315" s="28" t="s">
        <v>1210</v>
      </c>
      <c r="F315" s="16" t="s">
        <v>72</v>
      </c>
      <c r="G315" s="28" t="s">
        <v>1211</v>
      </c>
      <c r="H315" s="24">
        <v>330409014</v>
      </c>
      <c r="I315" s="41" t="s">
        <v>1200</v>
      </c>
      <c r="J315" s="41" t="s">
        <v>1201</v>
      </c>
      <c r="K315" s="42"/>
      <c r="L315" s="41" t="s">
        <v>23</v>
      </c>
      <c r="M315" s="126" t="s">
        <v>1202</v>
      </c>
      <c r="N315" s="43">
        <v>747</v>
      </c>
      <c r="O315" s="79" t="s">
        <v>27</v>
      </c>
      <c r="P315" s="59" t="s">
        <v>1212</v>
      </c>
      <c r="Q315" s="104" t="s">
        <v>1213</v>
      </c>
      <c r="R315" s="45"/>
      <c r="S315" s="45"/>
      <c r="T315" s="2" t="str">
        <f>VLOOKUP(H315,[2]废止表!E106:F549,2,0)</f>
        <v>眶内肿物摘除术</v>
      </c>
      <c r="U315" s="2" t="b">
        <f t="shared" si="8"/>
        <v>1</v>
      </c>
      <c r="V315" s="2" t="str">
        <f>VLOOKUP(H315,'[1]映射关系 '!$J$5:$K$416,2,0)</f>
        <v>眶内肿物摘除术</v>
      </c>
      <c r="W315" s="2" t="b">
        <f t="shared" si="9"/>
        <v>1</v>
      </c>
    </row>
    <row r="316" ht="57" spans="1:23">
      <c r="A316" s="79"/>
      <c r="B316" s="34"/>
      <c r="C316" s="58"/>
      <c r="D316" s="28"/>
      <c r="E316" s="28"/>
      <c r="F316" s="16"/>
      <c r="G316" s="28"/>
      <c r="H316" s="24">
        <v>330409016</v>
      </c>
      <c r="I316" s="41" t="s">
        <v>1214</v>
      </c>
      <c r="J316" s="41"/>
      <c r="K316" s="42"/>
      <c r="L316" s="41" t="s">
        <v>23</v>
      </c>
      <c r="M316" s="24"/>
      <c r="N316" s="43">
        <v>1300</v>
      </c>
      <c r="O316" s="79" t="s">
        <v>27</v>
      </c>
      <c r="P316" s="61"/>
      <c r="Q316" s="107"/>
      <c r="R316" s="45"/>
      <c r="S316" s="45"/>
      <c r="T316" s="2" t="str">
        <f>VLOOKUP(H316,[2]废止表!E107:F550,2,0)</f>
        <v>上颌骨切除合并眶内容摘除术</v>
      </c>
      <c r="U316" s="2" t="b">
        <f t="shared" si="8"/>
        <v>1</v>
      </c>
      <c r="V316" s="2" t="str">
        <f>VLOOKUP(H316,'[1]映射关系 '!$J$5:$K$416,2,0)</f>
        <v>上颌骨切除合并眶内容摘除术</v>
      </c>
      <c r="W316" s="2" t="b">
        <f t="shared" si="9"/>
        <v>1</v>
      </c>
    </row>
    <row r="317" ht="71.25" spans="1:23">
      <c r="A317" s="79"/>
      <c r="B317" s="134" t="s">
        <v>1215</v>
      </c>
      <c r="C317" s="16" t="s">
        <v>1216</v>
      </c>
      <c r="D317" s="28"/>
      <c r="E317" s="28"/>
      <c r="F317" s="16"/>
      <c r="G317" s="28"/>
      <c r="H317" s="82"/>
      <c r="I317" s="79"/>
      <c r="J317" s="79"/>
      <c r="K317" s="79"/>
      <c r="L317" s="79"/>
      <c r="M317" s="79"/>
      <c r="N317" s="79"/>
      <c r="O317" s="79"/>
      <c r="P317" s="50"/>
      <c r="Q317" s="50"/>
      <c r="R317" s="45"/>
      <c r="S317" s="45"/>
      <c r="T317" s="2" t="e">
        <f>VLOOKUP(H317,[2]废止表!E304:F551,2,0)</f>
        <v>#N/A</v>
      </c>
      <c r="U317" s="2" t="e">
        <f t="shared" si="8"/>
        <v>#N/A</v>
      </c>
      <c r="V317" s="2" t="e">
        <f>VLOOKUP(H317,'[1]映射关系 '!$J$5:$K$416,2,0)</f>
        <v>#N/A</v>
      </c>
      <c r="W317" s="2" t="e">
        <f t="shared" si="9"/>
        <v>#N/A</v>
      </c>
    </row>
    <row r="318" ht="28.5" spans="1:23">
      <c r="A318" s="79">
        <v>108</v>
      </c>
      <c r="B318" s="137" t="s">
        <v>1217</v>
      </c>
      <c r="C318" s="57" t="s">
        <v>1218</v>
      </c>
      <c r="D318" s="55" t="s">
        <v>1219</v>
      </c>
      <c r="E318" s="55" t="s">
        <v>1220</v>
      </c>
      <c r="F318" s="80" t="s">
        <v>72</v>
      </c>
      <c r="G318" s="55"/>
      <c r="H318" s="24">
        <v>330409006</v>
      </c>
      <c r="I318" s="41" t="s">
        <v>1221</v>
      </c>
      <c r="J318" s="41"/>
      <c r="K318" s="42"/>
      <c r="L318" s="41" t="s">
        <v>23</v>
      </c>
      <c r="M318" s="24"/>
      <c r="N318" s="43">
        <v>1040</v>
      </c>
      <c r="O318" s="79" t="s">
        <v>27</v>
      </c>
      <c r="P318" s="59" t="s">
        <v>1222</v>
      </c>
      <c r="Q318" s="59" t="s">
        <v>1223</v>
      </c>
      <c r="R318" s="45"/>
      <c r="S318" s="45"/>
      <c r="T318" s="2" t="str">
        <f>VLOOKUP(H318,[2]废止表!E109:F552,2,0)</f>
        <v>甲状腺突眼矫正术</v>
      </c>
      <c r="U318" s="2" t="b">
        <f t="shared" si="8"/>
        <v>1</v>
      </c>
      <c r="V318" s="2" t="str">
        <f>VLOOKUP(H318,'[1]映射关系 '!$J$5:$K$416,2,0)</f>
        <v>甲状腺突眼矫正术</v>
      </c>
      <c r="W318" s="2" t="b">
        <f t="shared" si="9"/>
        <v>1</v>
      </c>
    </row>
    <row r="319" ht="28.5" spans="1:23">
      <c r="A319" s="79"/>
      <c r="B319" s="36"/>
      <c r="C319" s="84"/>
      <c r="D319" s="55"/>
      <c r="E319" s="55"/>
      <c r="F319" s="80"/>
      <c r="G319" s="55"/>
      <c r="H319" s="24">
        <v>330409022</v>
      </c>
      <c r="I319" s="41" t="s">
        <v>1224</v>
      </c>
      <c r="J319" s="41"/>
      <c r="K319" s="42"/>
      <c r="L319" s="41" t="s">
        <v>152</v>
      </c>
      <c r="M319" s="24"/>
      <c r="N319" s="43">
        <v>747</v>
      </c>
      <c r="O319" s="79" t="s">
        <v>27</v>
      </c>
      <c r="P319" s="68"/>
      <c r="Q319" s="68"/>
      <c r="R319" s="45"/>
      <c r="S319" s="45"/>
      <c r="T319" s="2" t="str">
        <f>VLOOKUP(H319,[2]废止表!E110:F553,2,0)</f>
        <v>眼眶减压术</v>
      </c>
      <c r="U319" s="2" t="b">
        <f t="shared" si="8"/>
        <v>1</v>
      </c>
      <c r="V319" s="2" t="str">
        <f>VLOOKUP(H319,'[1]映射关系 '!$J$5:$K$416,2,0)</f>
        <v>眼眶减压术</v>
      </c>
      <c r="W319" s="2" t="b">
        <f t="shared" si="9"/>
        <v>1</v>
      </c>
    </row>
    <row r="320" ht="28.5" spans="1:23">
      <c r="A320" s="79"/>
      <c r="B320" s="34"/>
      <c r="C320" s="58"/>
      <c r="D320" s="55"/>
      <c r="E320" s="55"/>
      <c r="F320" s="80"/>
      <c r="G320" s="55"/>
      <c r="H320" s="24">
        <v>330409024</v>
      </c>
      <c r="I320" s="41" t="s">
        <v>1225</v>
      </c>
      <c r="J320" s="41"/>
      <c r="K320" s="42"/>
      <c r="L320" s="41" t="s">
        <v>23</v>
      </c>
      <c r="M320" s="24" t="s">
        <v>483</v>
      </c>
      <c r="N320" s="43">
        <v>858</v>
      </c>
      <c r="O320" s="79" t="s">
        <v>27</v>
      </c>
      <c r="P320" s="68"/>
      <c r="Q320" s="68"/>
      <c r="R320" s="45"/>
      <c r="S320" s="45"/>
      <c r="T320" s="2" t="str">
        <f>VLOOKUP(H320,[2]废止表!E111:F554,2,0)</f>
        <v>视神经减压术</v>
      </c>
      <c r="U320" s="2" t="b">
        <f t="shared" si="8"/>
        <v>1</v>
      </c>
      <c r="V320" s="2" t="str">
        <f>VLOOKUP(H320,'[1]映射关系 '!$J$5:$K$416,2,0)</f>
        <v>视神经减压术</v>
      </c>
      <c r="W320" s="2" t="b">
        <f t="shared" si="9"/>
        <v>1</v>
      </c>
    </row>
    <row r="321" ht="42.75" spans="1:23">
      <c r="A321" s="79"/>
      <c r="B321" s="134" t="s">
        <v>1226</v>
      </c>
      <c r="C321" s="16" t="s">
        <v>1227</v>
      </c>
      <c r="D321" s="55"/>
      <c r="E321" s="55"/>
      <c r="F321" s="80"/>
      <c r="G321" s="55"/>
      <c r="H321" s="82"/>
      <c r="I321" s="79"/>
      <c r="J321" s="79"/>
      <c r="K321" s="79"/>
      <c r="L321" s="79"/>
      <c r="M321" s="79"/>
      <c r="N321" s="79"/>
      <c r="O321" s="79"/>
      <c r="P321" s="68"/>
      <c r="Q321" s="68"/>
      <c r="R321" s="45"/>
      <c r="S321" s="45"/>
      <c r="T321" s="2" t="e">
        <f>VLOOKUP(H321,[2]废止表!E308:F555,2,0)</f>
        <v>#N/A</v>
      </c>
      <c r="U321" s="2" t="e">
        <f t="shared" si="8"/>
        <v>#N/A</v>
      </c>
      <c r="V321" s="2" t="e">
        <f>VLOOKUP(H321,'[1]映射关系 '!$J$5:$K$416,2,0)</f>
        <v>#N/A</v>
      </c>
      <c r="W321" s="2" t="e">
        <f t="shared" si="9"/>
        <v>#N/A</v>
      </c>
    </row>
    <row r="322" ht="57" spans="1:23">
      <c r="A322" s="79"/>
      <c r="B322" s="134" t="s">
        <v>1228</v>
      </c>
      <c r="C322" s="16" t="s">
        <v>1229</v>
      </c>
      <c r="D322" s="55"/>
      <c r="E322" s="55"/>
      <c r="F322" s="80"/>
      <c r="G322" s="55"/>
      <c r="H322" s="82"/>
      <c r="I322" s="79"/>
      <c r="J322" s="79"/>
      <c r="K322" s="79"/>
      <c r="L322" s="79"/>
      <c r="M322" s="79"/>
      <c r="N322" s="79"/>
      <c r="O322" s="79"/>
      <c r="P322" s="61"/>
      <c r="Q322" s="61"/>
      <c r="R322" s="45"/>
      <c r="S322" s="45"/>
      <c r="T322" s="2" t="e">
        <f>VLOOKUP(H322,[2]废止表!E309:F556,2,0)</f>
        <v>#N/A</v>
      </c>
      <c r="U322" s="2" t="e">
        <f t="shared" si="8"/>
        <v>#N/A</v>
      </c>
      <c r="V322" s="2" t="e">
        <f>VLOOKUP(H322,'[1]映射关系 '!$J$5:$K$416,2,0)</f>
        <v>#N/A</v>
      </c>
      <c r="W322" s="2" t="e">
        <f t="shared" si="9"/>
        <v>#N/A</v>
      </c>
    </row>
    <row r="323" ht="57" spans="1:23">
      <c r="A323" s="79">
        <v>109</v>
      </c>
      <c r="B323" s="134" t="s">
        <v>1230</v>
      </c>
      <c r="C323" s="16" t="s">
        <v>1231</v>
      </c>
      <c r="D323" s="55" t="s">
        <v>1232</v>
      </c>
      <c r="E323" s="55" t="s">
        <v>1233</v>
      </c>
      <c r="F323" s="16" t="s">
        <v>72</v>
      </c>
      <c r="G323" s="81"/>
      <c r="H323" s="24">
        <v>330409004</v>
      </c>
      <c r="I323" s="41" t="s">
        <v>1234</v>
      </c>
      <c r="J323" s="41"/>
      <c r="K323" s="42"/>
      <c r="L323" s="41" t="s">
        <v>23</v>
      </c>
      <c r="M323" s="24"/>
      <c r="N323" s="43">
        <v>897</v>
      </c>
      <c r="O323" s="79" t="s">
        <v>27</v>
      </c>
      <c r="P323" s="50" t="s">
        <v>1235</v>
      </c>
      <c r="Q323" s="50" t="s">
        <v>1236</v>
      </c>
      <c r="R323" s="45"/>
      <c r="S323" s="45"/>
      <c r="T323" s="2" t="str">
        <f>VLOOKUP(H323,[2]废止表!E114:F557,2,0)</f>
        <v>眶内异物取出术</v>
      </c>
      <c r="U323" s="2" t="b">
        <f t="shared" si="8"/>
        <v>1</v>
      </c>
      <c r="V323" s="2" t="str">
        <f>VLOOKUP(H323,'[1]映射关系 '!$J$5:$K$416,2,0)</f>
        <v>眶内异物取出术</v>
      </c>
      <c r="W323" s="2" t="b">
        <f t="shared" si="9"/>
        <v>1</v>
      </c>
    </row>
    <row r="324" ht="57" spans="1:23">
      <c r="A324" s="79"/>
      <c r="B324" s="134" t="s">
        <v>1237</v>
      </c>
      <c r="C324" s="16" t="s">
        <v>1238</v>
      </c>
      <c r="D324" s="55"/>
      <c r="E324" s="55"/>
      <c r="F324" s="16"/>
      <c r="G324" s="81"/>
      <c r="H324" s="82"/>
      <c r="I324" s="79"/>
      <c r="J324" s="79"/>
      <c r="K324" s="79"/>
      <c r="L324" s="79"/>
      <c r="M324" s="79"/>
      <c r="N324" s="79"/>
      <c r="O324" s="79"/>
      <c r="P324" s="50"/>
      <c r="Q324" s="50"/>
      <c r="R324" s="45"/>
      <c r="S324" s="45"/>
      <c r="T324" s="2" t="e">
        <f>VLOOKUP(H324,[2]废止表!E311:F558,2,0)</f>
        <v>#N/A</v>
      </c>
      <c r="U324" s="2" t="e">
        <f t="shared" si="8"/>
        <v>#N/A</v>
      </c>
      <c r="V324" s="2" t="e">
        <f>VLOOKUP(H324,'[1]映射关系 '!$J$5:$K$416,2,0)</f>
        <v>#N/A</v>
      </c>
      <c r="W324" s="2" t="e">
        <f t="shared" si="9"/>
        <v>#N/A</v>
      </c>
    </row>
    <row r="325" ht="28.5" spans="1:23">
      <c r="A325" s="79">
        <v>110</v>
      </c>
      <c r="B325" s="137" t="s">
        <v>1239</v>
      </c>
      <c r="C325" s="57" t="s">
        <v>1240</v>
      </c>
      <c r="D325" s="55" t="s">
        <v>1241</v>
      </c>
      <c r="E325" s="55" t="s">
        <v>1242</v>
      </c>
      <c r="F325" s="16" t="s">
        <v>72</v>
      </c>
      <c r="G325" s="81"/>
      <c r="H325" s="24">
        <v>310300073</v>
      </c>
      <c r="I325" s="41" t="s">
        <v>1243</v>
      </c>
      <c r="J325" s="41" t="s">
        <v>1244</v>
      </c>
      <c r="K325" s="42"/>
      <c r="L325" s="41" t="s">
        <v>23</v>
      </c>
      <c r="M325" s="24"/>
      <c r="N325" s="43">
        <v>60</v>
      </c>
      <c r="O325" s="79" t="s">
        <v>17</v>
      </c>
      <c r="P325" s="59" t="s">
        <v>1245</v>
      </c>
      <c r="Q325" s="59" t="s">
        <v>1246</v>
      </c>
      <c r="R325" s="45"/>
      <c r="S325" s="45"/>
      <c r="T325" s="2" t="str">
        <f>VLOOKUP(H325,[2]废止表!E38:F559,2,0)</f>
        <v>球内异物定位</v>
      </c>
      <c r="U325" s="2" t="b">
        <f t="shared" si="8"/>
        <v>1</v>
      </c>
      <c r="V325" s="2" t="str">
        <f>VLOOKUP(H325,'[1]映射关系 '!$J$5:$K$416,2,0)</f>
        <v>球内异物定位</v>
      </c>
      <c r="W325" s="2" t="b">
        <f t="shared" si="9"/>
        <v>1</v>
      </c>
    </row>
    <row r="326" ht="42.75" spans="1:23">
      <c r="A326" s="79"/>
      <c r="B326" s="36"/>
      <c r="C326" s="84"/>
      <c r="D326" s="55"/>
      <c r="E326" s="55"/>
      <c r="F326" s="16"/>
      <c r="G326" s="81"/>
      <c r="H326" s="24">
        <v>330407003</v>
      </c>
      <c r="I326" s="41" t="s">
        <v>1247</v>
      </c>
      <c r="J326" s="41"/>
      <c r="K326" s="42" t="s">
        <v>1248</v>
      </c>
      <c r="L326" s="41" t="s">
        <v>23</v>
      </c>
      <c r="M326" s="24"/>
      <c r="N326" s="43">
        <v>1560</v>
      </c>
      <c r="O326" s="79" t="s">
        <v>27</v>
      </c>
      <c r="P326" s="68"/>
      <c r="Q326" s="68"/>
      <c r="R326" s="45"/>
      <c r="S326" s="45"/>
      <c r="T326" s="2" t="str">
        <f>VLOOKUP(H326,[2]废止表!E117:F560,2,0)</f>
        <v>玻璃体内猪囊尾蚴取出术</v>
      </c>
      <c r="U326" s="2" t="b">
        <f t="shared" si="8"/>
        <v>1</v>
      </c>
      <c r="V326" s="2" t="str">
        <f>VLOOKUP(H326,'[1]映射关系 '!$J$5:$K$416,2,0)</f>
        <v>玻璃体内猪囊尾蚴取出术</v>
      </c>
      <c r="W326" s="2" t="b">
        <f t="shared" si="9"/>
        <v>1</v>
      </c>
    </row>
    <row r="327" ht="42.75" spans="1:23">
      <c r="A327" s="79"/>
      <c r="B327" s="36"/>
      <c r="C327" s="84"/>
      <c r="D327" s="55"/>
      <c r="E327" s="55"/>
      <c r="F327" s="16"/>
      <c r="G327" s="81"/>
      <c r="H327" s="24">
        <v>330409001</v>
      </c>
      <c r="I327" s="41" t="s">
        <v>1249</v>
      </c>
      <c r="J327" s="41"/>
      <c r="K327" s="42"/>
      <c r="L327" s="41" t="s">
        <v>23</v>
      </c>
      <c r="M327" s="24"/>
      <c r="N327" s="43">
        <v>747</v>
      </c>
      <c r="O327" s="79" t="s">
        <v>27</v>
      </c>
      <c r="P327" s="68"/>
      <c r="Q327" s="68"/>
      <c r="R327" s="45"/>
      <c r="S327" s="45"/>
      <c r="T327" s="2" t="str">
        <f>VLOOKUP(H327,[2]废止表!E118:F561,2,0)</f>
        <v>球内磁性异物取出术</v>
      </c>
      <c r="U327" s="2" t="b">
        <f t="shared" ref="U327:U369" si="10">I327=T327</f>
        <v>1</v>
      </c>
      <c r="V327" s="2" t="str">
        <f>VLOOKUP(H327,'[1]映射关系 '!$J$5:$K$416,2,0)</f>
        <v>球内磁性异物取出术</v>
      </c>
      <c r="W327" s="2" t="b">
        <f t="shared" ref="W327:W369" si="11">I327=V327</f>
        <v>1</v>
      </c>
    </row>
    <row r="328" ht="42.75" spans="1:23">
      <c r="A328" s="79"/>
      <c r="B328" s="36"/>
      <c r="C328" s="84"/>
      <c r="D328" s="55"/>
      <c r="E328" s="55"/>
      <c r="F328" s="16"/>
      <c r="G328" s="81"/>
      <c r="H328" s="24">
        <v>330409002</v>
      </c>
      <c r="I328" s="41" t="s">
        <v>1250</v>
      </c>
      <c r="J328" s="41"/>
      <c r="K328" s="42"/>
      <c r="L328" s="41" t="s">
        <v>23</v>
      </c>
      <c r="M328" s="24" t="s">
        <v>1251</v>
      </c>
      <c r="N328" s="43">
        <v>1144</v>
      </c>
      <c r="O328" s="79" t="s">
        <v>27</v>
      </c>
      <c r="P328" s="68"/>
      <c r="Q328" s="68"/>
      <c r="R328" s="45"/>
      <c r="S328" s="45"/>
      <c r="T328" s="2" t="str">
        <f>VLOOKUP(H328,[2]废止表!E119:F562,2,0)</f>
        <v>球内非磁性异物取出术</v>
      </c>
      <c r="U328" s="2" t="b">
        <f t="shared" si="10"/>
        <v>1</v>
      </c>
      <c r="V328" s="2" t="str">
        <f>VLOOKUP(H328,'[1]映射关系 '!$J$5:$K$416,2,0)</f>
        <v>球内非磁性异物取出术</v>
      </c>
      <c r="W328" s="2" t="b">
        <f t="shared" si="11"/>
        <v>1</v>
      </c>
    </row>
    <row r="329" ht="28.5" spans="1:23">
      <c r="A329" s="79"/>
      <c r="B329" s="36"/>
      <c r="C329" s="84"/>
      <c r="D329" s="55"/>
      <c r="E329" s="55"/>
      <c r="F329" s="16"/>
      <c r="G329" s="81"/>
      <c r="H329" s="24">
        <v>330409003</v>
      </c>
      <c r="I329" s="41" t="s">
        <v>1252</v>
      </c>
      <c r="J329" s="41"/>
      <c r="K329" s="42"/>
      <c r="L329" s="41" t="s">
        <v>23</v>
      </c>
      <c r="M329" s="24" t="s">
        <v>1251</v>
      </c>
      <c r="N329" s="43">
        <v>858</v>
      </c>
      <c r="O329" s="79" t="s">
        <v>27</v>
      </c>
      <c r="P329" s="68"/>
      <c r="Q329" s="68"/>
      <c r="R329" s="45"/>
      <c r="S329" s="45"/>
      <c r="T329" s="2" t="str">
        <f>VLOOKUP(H329,[2]废止表!E120:F563,2,0)</f>
        <v>球壁异物取出术</v>
      </c>
      <c r="U329" s="2" t="b">
        <f t="shared" si="10"/>
        <v>1</v>
      </c>
      <c r="V329" s="2" t="str">
        <f>VLOOKUP(H329,'[1]映射关系 '!$J$5:$K$416,2,0)</f>
        <v>球壁异物取出术</v>
      </c>
      <c r="W329" s="2" t="b">
        <f t="shared" si="11"/>
        <v>1</v>
      </c>
    </row>
    <row r="330" ht="57" spans="1:23">
      <c r="A330" s="79"/>
      <c r="B330" s="134" t="s">
        <v>1253</v>
      </c>
      <c r="C330" s="16" t="s">
        <v>1254</v>
      </c>
      <c r="D330" s="55"/>
      <c r="E330" s="55"/>
      <c r="F330" s="16"/>
      <c r="G330" s="81"/>
      <c r="H330" s="82"/>
      <c r="I330" s="79"/>
      <c r="J330" s="79"/>
      <c r="K330" s="79"/>
      <c r="L330" s="79"/>
      <c r="M330" s="79"/>
      <c r="N330" s="79"/>
      <c r="O330" s="79"/>
      <c r="P330" s="61"/>
      <c r="Q330" s="61"/>
      <c r="R330" s="45"/>
      <c r="S330" s="45"/>
      <c r="T330" s="2" t="e">
        <f>VLOOKUP(H330,[2]废止表!E317:F564,2,0)</f>
        <v>#N/A</v>
      </c>
      <c r="U330" s="2" t="e">
        <f t="shared" si="10"/>
        <v>#N/A</v>
      </c>
      <c r="V330" s="2" t="e">
        <f>VLOOKUP(H330,'[1]映射关系 '!$J$5:$K$416,2,0)</f>
        <v>#N/A</v>
      </c>
      <c r="W330" s="2" t="e">
        <f t="shared" si="11"/>
        <v>#N/A</v>
      </c>
    </row>
    <row r="331" ht="40.5" spans="1:23">
      <c r="A331" s="79">
        <v>111</v>
      </c>
      <c r="B331" s="137" t="s">
        <v>1255</v>
      </c>
      <c r="C331" s="57" t="s">
        <v>1256</v>
      </c>
      <c r="D331" s="55" t="s">
        <v>1257</v>
      </c>
      <c r="E331" s="55" t="s">
        <v>1258</v>
      </c>
      <c r="F331" s="16" t="s">
        <v>72</v>
      </c>
      <c r="G331" s="81"/>
      <c r="H331" s="24">
        <v>330409011</v>
      </c>
      <c r="I331" s="41" t="s">
        <v>1259</v>
      </c>
      <c r="J331" s="41"/>
      <c r="K331" s="42" t="s">
        <v>501</v>
      </c>
      <c r="L331" s="41" t="s">
        <v>23</v>
      </c>
      <c r="M331" s="24"/>
      <c r="N331" s="43">
        <v>448</v>
      </c>
      <c r="O331" s="79" t="s">
        <v>27</v>
      </c>
      <c r="P331" s="59" t="s">
        <v>1260</v>
      </c>
      <c r="Q331" s="59" t="s">
        <v>1261</v>
      </c>
      <c r="R331" s="45"/>
      <c r="S331" s="45"/>
      <c r="T331" s="2" t="str">
        <f>VLOOKUP(H331,[2]废止表!E122:F565,2,0)</f>
        <v>义眼台打孔术</v>
      </c>
      <c r="U331" s="2" t="b">
        <f t="shared" si="10"/>
        <v>1</v>
      </c>
      <c r="V331" s="2" t="str">
        <f>VLOOKUP(H331,'[1]映射关系 '!$J$5:$K$416,2,0)</f>
        <v>义眼台打孔术</v>
      </c>
      <c r="W331" s="2" t="b">
        <f t="shared" si="11"/>
        <v>1</v>
      </c>
    </row>
    <row r="332" ht="42.75" spans="1:23">
      <c r="A332" s="79"/>
      <c r="B332" s="36"/>
      <c r="C332" s="84"/>
      <c r="D332" s="55"/>
      <c r="E332" s="55"/>
      <c r="F332" s="16"/>
      <c r="G332" s="81"/>
      <c r="H332" s="24">
        <v>330409012</v>
      </c>
      <c r="I332" s="41" t="s">
        <v>1262</v>
      </c>
      <c r="J332" s="41"/>
      <c r="K332" s="42" t="s">
        <v>501</v>
      </c>
      <c r="L332" s="41" t="s">
        <v>23</v>
      </c>
      <c r="M332" s="24"/>
      <c r="N332" s="43">
        <v>520</v>
      </c>
      <c r="O332" s="79" t="s">
        <v>27</v>
      </c>
      <c r="P332" s="68"/>
      <c r="Q332" s="68"/>
      <c r="R332" s="45"/>
      <c r="S332" s="45"/>
      <c r="T332" s="2" t="str">
        <f>VLOOKUP(H332,[2]废止表!E123:F566,2,0)</f>
        <v>活动性义眼眼座植入术</v>
      </c>
      <c r="U332" s="2" t="b">
        <f t="shared" si="10"/>
        <v>1</v>
      </c>
      <c r="V332" s="2" t="str">
        <f>VLOOKUP(H332,'[1]映射关系 '!$J$5:$K$416,2,0)</f>
        <v>活动性义眼眼座植入术</v>
      </c>
      <c r="W332" s="2" t="b">
        <f t="shared" si="11"/>
        <v>1</v>
      </c>
    </row>
    <row r="333" ht="40.5" spans="1:23">
      <c r="A333" s="79"/>
      <c r="B333" s="34"/>
      <c r="C333" s="58"/>
      <c r="D333" s="55"/>
      <c r="E333" s="55"/>
      <c r="F333" s="16"/>
      <c r="G333" s="81"/>
      <c r="H333" s="24">
        <v>330409017</v>
      </c>
      <c r="I333" s="41" t="s">
        <v>1263</v>
      </c>
      <c r="J333" s="41"/>
      <c r="K333" s="42" t="s">
        <v>501</v>
      </c>
      <c r="L333" s="41" t="s">
        <v>23</v>
      </c>
      <c r="M333" s="24"/>
      <c r="N333" s="43">
        <v>747</v>
      </c>
      <c r="O333" s="79" t="s">
        <v>27</v>
      </c>
      <c r="P333" s="68"/>
      <c r="Q333" s="68"/>
      <c r="R333" s="45"/>
      <c r="S333" s="45"/>
      <c r="T333" s="2" t="str">
        <f>VLOOKUP(H333,[2]废止表!E124:F567,2,0)</f>
        <v>眼窝填充术</v>
      </c>
      <c r="U333" s="2" t="b">
        <f t="shared" si="10"/>
        <v>1</v>
      </c>
      <c r="V333" s="2" t="str">
        <f>VLOOKUP(H333,'[1]映射关系 '!$J$5:$K$416,2,0)</f>
        <v>眼窝填充术</v>
      </c>
      <c r="W333" s="2" t="b">
        <f t="shared" si="11"/>
        <v>1</v>
      </c>
    </row>
    <row r="334" ht="42.75" spans="1:23">
      <c r="A334" s="79"/>
      <c r="B334" s="134" t="s">
        <v>1264</v>
      </c>
      <c r="C334" s="16" t="s">
        <v>1265</v>
      </c>
      <c r="D334" s="55"/>
      <c r="E334" s="55"/>
      <c r="F334" s="16"/>
      <c r="G334" s="81"/>
      <c r="H334" s="82"/>
      <c r="I334" s="79"/>
      <c r="J334" s="79"/>
      <c r="K334" s="79"/>
      <c r="L334" s="79"/>
      <c r="M334" s="79"/>
      <c r="N334" s="79"/>
      <c r="O334" s="79"/>
      <c r="P334" s="61"/>
      <c r="Q334" s="61"/>
      <c r="R334" s="45"/>
      <c r="S334" s="45"/>
      <c r="T334" s="2" t="e">
        <f>VLOOKUP(H334,[2]废止表!E321:F568,2,0)</f>
        <v>#N/A</v>
      </c>
      <c r="U334" s="2" t="e">
        <f t="shared" si="10"/>
        <v>#N/A</v>
      </c>
      <c r="V334" s="2" t="e">
        <f>VLOOKUP(H334,'[1]映射关系 '!$J$5:$K$416,2,0)</f>
        <v>#N/A</v>
      </c>
      <c r="W334" s="2" t="e">
        <f t="shared" si="11"/>
        <v>#N/A</v>
      </c>
    </row>
    <row r="335" ht="85.5" spans="1:23">
      <c r="A335" s="79">
        <v>112</v>
      </c>
      <c r="B335" s="134" t="s">
        <v>1266</v>
      </c>
      <c r="C335" s="16" t="s">
        <v>1267</v>
      </c>
      <c r="D335" s="55" t="s">
        <v>1268</v>
      </c>
      <c r="E335" s="55" t="s">
        <v>1269</v>
      </c>
      <c r="F335" s="16" t="s">
        <v>72</v>
      </c>
      <c r="G335" s="127" t="s">
        <v>1270</v>
      </c>
      <c r="H335" s="24">
        <v>330409018</v>
      </c>
      <c r="I335" s="41" t="s">
        <v>1271</v>
      </c>
      <c r="J335" s="41"/>
      <c r="K335" s="42" t="s">
        <v>1272</v>
      </c>
      <c r="L335" s="41" t="s">
        <v>23</v>
      </c>
      <c r="M335" s="24"/>
      <c r="N335" s="43">
        <v>897</v>
      </c>
      <c r="O335" s="79" t="s">
        <v>27</v>
      </c>
      <c r="P335" s="50" t="s">
        <v>1273</v>
      </c>
      <c r="Q335" s="50" t="s">
        <v>1274</v>
      </c>
      <c r="R335" s="45"/>
      <c r="S335" s="45"/>
      <c r="T335" s="2" t="str">
        <f>VLOOKUP(H335,[2]废止表!E126:F569,2,0)</f>
        <v>眼窝再造术</v>
      </c>
      <c r="U335" s="2" t="b">
        <f t="shared" si="10"/>
        <v>1</v>
      </c>
      <c r="V335" s="2" t="str">
        <f>VLOOKUP(H335,'[1]映射关系 '!$J$5:$K$416,2,0)</f>
        <v>眼窝再造术</v>
      </c>
      <c r="W335" s="2" t="b">
        <f t="shared" si="11"/>
        <v>1</v>
      </c>
    </row>
    <row r="336" ht="42.75" spans="1:23">
      <c r="A336" s="79"/>
      <c r="B336" s="134" t="s">
        <v>1275</v>
      </c>
      <c r="C336" s="16" t="s">
        <v>1276</v>
      </c>
      <c r="D336" s="55"/>
      <c r="E336" s="55"/>
      <c r="F336" s="16"/>
      <c r="G336" s="127"/>
      <c r="H336" s="82"/>
      <c r="I336" s="79"/>
      <c r="J336" s="79"/>
      <c r="K336" s="79"/>
      <c r="L336" s="79"/>
      <c r="M336" s="79"/>
      <c r="N336" s="79"/>
      <c r="O336" s="79"/>
      <c r="P336" s="50"/>
      <c r="Q336" s="50"/>
      <c r="R336" s="45"/>
      <c r="S336" s="45"/>
      <c r="T336" s="2" t="e">
        <f>VLOOKUP(H336,[2]废止表!E323:F570,2,0)</f>
        <v>#N/A</v>
      </c>
      <c r="U336" s="2" t="e">
        <f t="shared" si="10"/>
        <v>#N/A</v>
      </c>
      <c r="V336" s="2" t="e">
        <f>VLOOKUP(H336,'[1]映射关系 '!$J$5:$K$416,2,0)</f>
        <v>#N/A</v>
      </c>
      <c r="W336" s="2" t="e">
        <f t="shared" si="11"/>
        <v>#N/A</v>
      </c>
    </row>
    <row r="337" ht="40.5" spans="1:23">
      <c r="A337" s="79">
        <v>113</v>
      </c>
      <c r="B337" s="137" t="s">
        <v>1277</v>
      </c>
      <c r="C337" s="57" t="s">
        <v>1278</v>
      </c>
      <c r="D337" s="55" t="s">
        <v>1279</v>
      </c>
      <c r="E337" s="55" t="s">
        <v>1280</v>
      </c>
      <c r="F337" s="80" t="s">
        <v>72</v>
      </c>
      <c r="G337" s="55"/>
      <c r="H337" s="24">
        <v>330402003</v>
      </c>
      <c r="I337" s="41" t="s">
        <v>1281</v>
      </c>
      <c r="J337" s="41"/>
      <c r="K337" s="42"/>
      <c r="L337" s="41" t="s">
        <v>23</v>
      </c>
      <c r="M337" s="24" t="s">
        <v>671</v>
      </c>
      <c r="N337" s="43">
        <v>747</v>
      </c>
      <c r="O337" s="79" t="s">
        <v>27</v>
      </c>
      <c r="P337" s="59" t="s">
        <v>1282</v>
      </c>
      <c r="Q337" s="59" t="s">
        <v>1283</v>
      </c>
      <c r="R337" s="45"/>
      <c r="S337" s="45"/>
      <c r="T337" s="2" t="str">
        <f>VLOOKUP(H337,[2]废止表!E50:F571,2,0)</f>
        <v>泪小管吻合术</v>
      </c>
      <c r="U337" s="2" t="b">
        <f t="shared" si="10"/>
        <v>1</v>
      </c>
      <c r="V337" s="2" t="str">
        <f>VLOOKUP(H337,'[1]映射关系 '!$J$5:$K$416,2,0)</f>
        <v>泪小管吻合术</v>
      </c>
      <c r="W337" s="2" t="b">
        <f t="shared" si="11"/>
        <v>1</v>
      </c>
    </row>
    <row r="338" ht="28.5" spans="1:23">
      <c r="A338" s="79"/>
      <c r="B338" s="36"/>
      <c r="C338" s="84"/>
      <c r="D338" s="55"/>
      <c r="E338" s="55"/>
      <c r="F338" s="80"/>
      <c r="G338" s="55"/>
      <c r="H338" s="24">
        <v>330402006</v>
      </c>
      <c r="I338" s="41" t="s">
        <v>1284</v>
      </c>
      <c r="J338" s="41"/>
      <c r="K338" s="42"/>
      <c r="L338" s="41" t="s">
        <v>23</v>
      </c>
      <c r="M338" s="24"/>
      <c r="N338" s="43">
        <v>520</v>
      </c>
      <c r="O338" s="79" t="s">
        <v>27</v>
      </c>
      <c r="P338" s="68"/>
      <c r="Q338" s="68"/>
      <c r="R338" s="45"/>
      <c r="S338" s="45"/>
      <c r="T338" s="2" t="str">
        <f>VLOOKUP(H338,[2]废止表!E51:F572,2,0)</f>
        <v>泪囊结膜囊吻合术</v>
      </c>
      <c r="U338" s="2" t="b">
        <f t="shared" si="10"/>
        <v>1</v>
      </c>
      <c r="V338" s="2" t="str">
        <f>VLOOKUP(H338,'[1]映射关系 '!$J$5:$K$416,2,0)</f>
        <v>泪囊结膜囊吻合术</v>
      </c>
      <c r="W338" s="2" t="b">
        <f t="shared" si="11"/>
        <v>1</v>
      </c>
    </row>
    <row r="339" ht="40.5" spans="1:23">
      <c r="A339" s="79"/>
      <c r="B339" s="36"/>
      <c r="C339" s="84"/>
      <c r="D339" s="55"/>
      <c r="E339" s="55"/>
      <c r="F339" s="80"/>
      <c r="G339" s="55"/>
      <c r="H339" s="24">
        <v>330402007</v>
      </c>
      <c r="I339" s="41" t="s">
        <v>1285</v>
      </c>
      <c r="J339" s="41"/>
      <c r="K339" s="42"/>
      <c r="L339" s="41" t="s">
        <v>23</v>
      </c>
      <c r="M339" s="24" t="s">
        <v>1286</v>
      </c>
      <c r="N339" s="43">
        <v>747</v>
      </c>
      <c r="O339" s="79" t="s">
        <v>27</v>
      </c>
      <c r="P339" s="68"/>
      <c r="Q339" s="68"/>
      <c r="R339" s="45"/>
      <c r="S339" s="45"/>
      <c r="T339" s="2" t="str">
        <f>VLOOKUP(H339,[2]废止表!E52:F573,2,0)</f>
        <v>鼻腔泪囊吻合术</v>
      </c>
      <c r="U339" s="2" t="b">
        <f t="shared" si="10"/>
        <v>1</v>
      </c>
      <c r="V339" s="2" t="str">
        <f>VLOOKUP(H339,'[1]映射关系 '!$J$5:$K$416,2,0)</f>
        <v>鼻腔泪囊吻合术</v>
      </c>
      <c r="W339" s="2" t="b">
        <f t="shared" si="11"/>
        <v>1</v>
      </c>
    </row>
    <row r="340" ht="40.5" spans="1:23">
      <c r="A340" s="79"/>
      <c r="B340" s="36"/>
      <c r="C340" s="84"/>
      <c r="D340" s="55"/>
      <c r="E340" s="55"/>
      <c r="F340" s="80"/>
      <c r="G340" s="55"/>
      <c r="H340" s="24">
        <v>330402008</v>
      </c>
      <c r="I340" s="41" t="s">
        <v>509</v>
      </c>
      <c r="J340" s="41" t="s">
        <v>510</v>
      </c>
      <c r="K340" s="42" t="s">
        <v>511</v>
      </c>
      <c r="L340" s="41" t="s">
        <v>23</v>
      </c>
      <c r="M340" s="24"/>
      <c r="N340" s="43">
        <v>448</v>
      </c>
      <c r="O340" s="79" t="s">
        <v>27</v>
      </c>
      <c r="P340" s="68"/>
      <c r="Q340" s="68"/>
      <c r="R340" s="45"/>
      <c r="S340" s="45"/>
      <c r="T340" s="2" t="str">
        <f>VLOOKUP(H340,[2]废止表!E53:F574,2,0)</f>
        <v>鼻泪道再通术</v>
      </c>
      <c r="U340" s="2" t="b">
        <f t="shared" si="10"/>
        <v>1</v>
      </c>
      <c r="V340" s="2" t="str">
        <f>VLOOKUP(H340,'[1]映射关系 '!$J$5:$K$416,2,0)</f>
        <v>鼻泪道再通术</v>
      </c>
      <c r="W340" s="2" t="b">
        <f t="shared" si="11"/>
        <v>1</v>
      </c>
    </row>
    <row r="341" ht="28.5" spans="1:23">
      <c r="A341" s="79"/>
      <c r="B341" s="36"/>
      <c r="C341" s="84"/>
      <c r="D341" s="55"/>
      <c r="E341" s="55"/>
      <c r="F341" s="80"/>
      <c r="G341" s="55"/>
      <c r="H341" s="24">
        <v>330402009</v>
      </c>
      <c r="I341" s="70" t="s">
        <v>1287</v>
      </c>
      <c r="J341" s="70" t="s">
        <v>1288</v>
      </c>
      <c r="K341" s="71"/>
      <c r="L341" s="70" t="s">
        <v>72</v>
      </c>
      <c r="M341" s="72" t="s">
        <v>1289</v>
      </c>
      <c r="N341" s="73">
        <v>527</v>
      </c>
      <c r="O341" s="79" t="s">
        <v>27</v>
      </c>
      <c r="P341" s="68"/>
      <c r="Q341" s="68"/>
      <c r="R341" s="45"/>
      <c r="S341" s="45"/>
      <c r="T341" s="2" t="str">
        <f>VLOOKUP(H341,[2]废止表!E54:F575,2,0)</f>
        <v>泪道成形术</v>
      </c>
      <c r="U341" s="2" t="b">
        <f t="shared" si="10"/>
        <v>1</v>
      </c>
      <c r="V341" s="2" t="str">
        <f>VLOOKUP(H341,'[1]映射关系 '!$J$5:$K$416,2,0)</f>
        <v>泪道成形术</v>
      </c>
      <c r="W341" s="2" t="b">
        <f t="shared" si="11"/>
        <v>1</v>
      </c>
    </row>
    <row r="342" ht="42.75" spans="1:23">
      <c r="A342" s="79"/>
      <c r="B342" s="134" t="s">
        <v>1290</v>
      </c>
      <c r="C342" s="16" t="s">
        <v>1291</v>
      </c>
      <c r="D342" s="55"/>
      <c r="E342" s="55"/>
      <c r="F342" s="80"/>
      <c r="G342" s="55"/>
      <c r="H342" s="82"/>
      <c r="I342" s="79"/>
      <c r="J342" s="79"/>
      <c r="K342" s="79"/>
      <c r="L342" s="79"/>
      <c r="M342" s="79"/>
      <c r="N342" s="79"/>
      <c r="O342" s="79"/>
      <c r="P342" s="61"/>
      <c r="Q342" s="61"/>
      <c r="R342" s="45"/>
      <c r="S342" s="45"/>
      <c r="T342" s="2" t="e">
        <f>VLOOKUP(H342,[2]废止表!E329:F576,2,0)</f>
        <v>#N/A</v>
      </c>
      <c r="U342" s="2" t="e">
        <f t="shared" si="10"/>
        <v>#N/A</v>
      </c>
      <c r="V342" s="2" t="e">
        <f>VLOOKUP(H342,'[1]映射关系 '!$J$5:$K$416,2,0)</f>
        <v>#N/A</v>
      </c>
      <c r="W342" s="2" t="e">
        <f t="shared" si="11"/>
        <v>#N/A</v>
      </c>
    </row>
    <row r="343" ht="71.25" spans="1:23">
      <c r="A343" s="79"/>
      <c r="B343" s="134" t="s">
        <v>1292</v>
      </c>
      <c r="C343" s="16" t="s">
        <v>1293</v>
      </c>
      <c r="D343" s="55"/>
      <c r="E343" s="55"/>
      <c r="F343" s="80"/>
      <c r="G343" s="55"/>
      <c r="H343" s="24">
        <v>330402002</v>
      </c>
      <c r="I343" s="41" t="s">
        <v>1294</v>
      </c>
      <c r="J343" s="41" t="s">
        <v>1295</v>
      </c>
      <c r="K343" s="42"/>
      <c r="L343" s="41" t="s">
        <v>23</v>
      </c>
      <c r="M343" s="24"/>
      <c r="N343" s="43">
        <v>328</v>
      </c>
      <c r="O343" s="79" t="s">
        <v>969</v>
      </c>
      <c r="P343" s="50" t="s">
        <v>1296</v>
      </c>
      <c r="Q343" s="50" t="s">
        <v>1294</v>
      </c>
      <c r="R343" s="45"/>
      <c r="S343" s="45"/>
      <c r="T343" s="2" t="str">
        <f>VLOOKUP(H343,[2]废止表!E56:F577,2,0)</f>
        <v>泪小点外翻矫正术</v>
      </c>
      <c r="U343" s="2" t="b">
        <f t="shared" si="10"/>
        <v>1</v>
      </c>
      <c r="V343" s="2" t="str">
        <f>VLOOKUP(H343,'[1]映射关系 '!$J$5:$K$416,2,0)</f>
        <v>泪小点外翻矫正术</v>
      </c>
      <c r="W343" s="2" t="b">
        <f t="shared" si="11"/>
        <v>1</v>
      </c>
    </row>
    <row r="344" ht="85.5" spans="1:23">
      <c r="A344" s="79">
        <v>114</v>
      </c>
      <c r="B344" s="134" t="s">
        <v>1297</v>
      </c>
      <c r="C344" s="16" t="s">
        <v>1298</v>
      </c>
      <c r="D344" s="55" t="s">
        <v>1299</v>
      </c>
      <c r="E344" s="55" t="s">
        <v>1300</v>
      </c>
      <c r="F344" s="80" t="s">
        <v>72</v>
      </c>
      <c r="G344" s="81"/>
      <c r="H344" s="24">
        <v>330402005</v>
      </c>
      <c r="I344" s="41" t="s">
        <v>1301</v>
      </c>
      <c r="J344" s="41" t="s">
        <v>1302</v>
      </c>
      <c r="K344" s="42"/>
      <c r="L344" s="41" t="s">
        <v>23</v>
      </c>
      <c r="M344" s="24"/>
      <c r="N344" s="43">
        <v>448</v>
      </c>
      <c r="O344" s="79" t="s">
        <v>27</v>
      </c>
      <c r="P344" s="50" t="s">
        <v>1303</v>
      </c>
      <c r="Q344" s="50" t="s">
        <v>1304</v>
      </c>
      <c r="R344" s="45"/>
      <c r="S344" s="45"/>
      <c r="T344" s="2" t="str">
        <f>VLOOKUP(H344,[2]废止表!E57:F578,2,0)</f>
        <v>睑部泪腺摘除术</v>
      </c>
      <c r="U344" s="2" t="b">
        <f t="shared" si="10"/>
        <v>1</v>
      </c>
      <c r="V344" s="2" t="str">
        <f>VLOOKUP(H344,'[1]映射关系 '!$J$5:$K$416,2,0)</f>
        <v>睑部泪腺摘除术</v>
      </c>
      <c r="W344" s="2" t="b">
        <f t="shared" si="11"/>
        <v>1</v>
      </c>
    </row>
    <row r="345" ht="57" spans="1:23">
      <c r="A345" s="79"/>
      <c r="B345" s="134" t="s">
        <v>1305</v>
      </c>
      <c r="C345" s="16" t="s">
        <v>1306</v>
      </c>
      <c r="D345" s="55"/>
      <c r="E345" s="55"/>
      <c r="F345" s="80"/>
      <c r="G345" s="81"/>
      <c r="H345" s="82"/>
      <c r="I345" s="79"/>
      <c r="J345" s="79"/>
      <c r="K345" s="79"/>
      <c r="L345" s="79"/>
      <c r="M345" s="79"/>
      <c r="N345" s="79"/>
      <c r="O345" s="79"/>
      <c r="P345" s="50"/>
      <c r="Q345" s="50"/>
      <c r="R345" s="45"/>
      <c r="S345" s="45"/>
      <c r="T345" s="2" t="e">
        <f>VLOOKUP(H345,[2]废止表!E332:F579,2,0)</f>
        <v>#N/A</v>
      </c>
      <c r="U345" s="2" t="e">
        <f t="shared" si="10"/>
        <v>#N/A</v>
      </c>
      <c r="V345" s="2" t="e">
        <f>VLOOKUP(H345,'[1]映射关系 '!$J$5:$K$416,2,0)</f>
        <v>#N/A</v>
      </c>
      <c r="W345" s="2" t="e">
        <f t="shared" si="11"/>
        <v>#N/A</v>
      </c>
    </row>
    <row r="346" ht="57" spans="1:23">
      <c r="A346" s="79"/>
      <c r="B346" s="134" t="s">
        <v>1307</v>
      </c>
      <c r="C346" s="16" t="s">
        <v>1308</v>
      </c>
      <c r="D346" s="55"/>
      <c r="E346" s="55"/>
      <c r="F346" s="80"/>
      <c r="G346" s="81"/>
      <c r="H346" s="24">
        <v>330402004</v>
      </c>
      <c r="I346" s="41" t="s">
        <v>1309</v>
      </c>
      <c r="J346" s="41" t="s">
        <v>1310</v>
      </c>
      <c r="K346" s="42"/>
      <c r="L346" s="41" t="s">
        <v>23</v>
      </c>
      <c r="M346" s="24"/>
      <c r="N346" s="43">
        <v>448</v>
      </c>
      <c r="O346" s="79" t="s">
        <v>439</v>
      </c>
      <c r="P346" s="45" t="s">
        <v>1311</v>
      </c>
      <c r="Q346" s="45" t="s">
        <v>1312</v>
      </c>
      <c r="R346" s="45"/>
      <c r="S346" s="45"/>
      <c r="T346" s="2" t="str">
        <f>VLOOKUP(H346,[2]废止表!E59:F580,2,0)</f>
        <v>泪囊摘除术</v>
      </c>
      <c r="U346" s="2" t="b">
        <f t="shared" si="10"/>
        <v>1</v>
      </c>
      <c r="V346" s="2" t="str">
        <f>VLOOKUP(H346,'[1]映射关系 '!$J$5:$K$416,2,0)</f>
        <v>泪囊摘除术</v>
      </c>
      <c r="W346" s="2" t="b">
        <f t="shared" si="11"/>
        <v>1</v>
      </c>
    </row>
    <row r="347" ht="31.5" spans="1:23">
      <c r="A347" s="79">
        <v>115</v>
      </c>
      <c r="B347" s="134" t="s">
        <v>1313</v>
      </c>
      <c r="C347" s="16" t="s">
        <v>1314</v>
      </c>
      <c r="D347" s="28" t="s">
        <v>1315</v>
      </c>
      <c r="E347" s="28" t="s">
        <v>1316</v>
      </c>
      <c r="F347" s="16" t="s">
        <v>72</v>
      </c>
      <c r="G347" s="81"/>
      <c r="H347" s="24">
        <v>330402002</v>
      </c>
      <c r="I347" s="41" t="s">
        <v>1294</v>
      </c>
      <c r="J347" s="110" t="s">
        <v>1295</v>
      </c>
      <c r="K347" s="42"/>
      <c r="L347" s="41" t="s">
        <v>23</v>
      </c>
      <c r="M347" s="24"/>
      <c r="N347" s="43">
        <v>328</v>
      </c>
      <c r="O347" s="79" t="s">
        <v>27</v>
      </c>
      <c r="P347" s="50" t="s">
        <v>1317</v>
      </c>
      <c r="Q347" s="50" t="s">
        <v>1318</v>
      </c>
      <c r="R347" s="45"/>
      <c r="S347" s="45"/>
      <c r="T347" s="2" t="str">
        <f>VLOOKUP(H347,[2]废止表!E60:F581,2,0)</f>
        <v>泪小点外翻矫正术</v>
      </c>
      <c r="U347" s="2" t="b">
        <f t="shared" si="10"/>
        <v>1</v>
      </c>
      <c r="V347" s="2" t="str">
        <f>VLOOKUP(H347,'[1]映射关系 '!$J$5:$K$416,2,0)</f>
        <v>泪小点外翻矫正术</v>
      </c>
      <c r="W347" s="2" t="b">
        <f t="shared" si="11"/>
        <v>1</v>
      </c>
    </row>
    <row r="348" ht="57" spans="1:23">
      <c r="A348" s="79"/>
      <c r="B348" s="134" t="s">
        <v>1319</v>
      </c>
      <c r="C348" s="16" t="s">
        <v>1320</v>
      </c>
      <c r="D348" s="28"/>
      <c r="E348" s="28"/>
      <c r="F348" s="16"/>
      <c r="G348" s="81"/>
      <c r="H348" s="82"/>
      <c r="I348" s="79"/>
      <c r="J348" s="79"/>
      <c r="K348" s="79"/>
      <c r="L348" s="79"/>
      <c r="M348" s="79"/>
      <c r="N348" s="79"/>
      <c r="O348" s="79"/>
      <c r="P348" s="50"/>
      <c r="Q348" s="50"/>
      <c r="R348" s="45"/>
      <c r="S348" s="45"/>
      <c r="T348" s="2" t="e">
        <f>VLOOKUP(H348,[2]废止表!E335:F582,2,0)</f>
        <v>#N/A</v>
      </c>
      <c r="U348" s="2" t="e">
        <f t="shared" si="10"/>
        <v>#N/A</v>
      </c>
      <c r="V348" s="2" t="e">
        <f>VLOOKUP(H348,'[1]映射关系 '!$J$5:$K$416,2,0)</f>
        <v>#N/A</v>
      </c>
      <c r="W348" s="2" t="e">
        <f t="shared" si="11"/>
        <v>#N/A</v>
      </c>
    </row>
    <row r="349" ht="40.5" spans="1:23">
      <c r="A349" s="79">
        <v>116</v>
      </c>
      <c r="B349" s="134" t="s">
        <v>1321</v>
      </c>
      <c r="C349" s="16" t="s">
        <v>1322</v>
      </c>
      <c r="D349" s="55" t="s">
        <v>1323</v>
      </c>
      <c r="E349" s="55" t="s">
        <v>1324</v>
      </c>
      <c r="F349" s="80" t="s">
        <v>72</v>
      </c>
      <c r="G349" s="81"/>
      <c r="H349" s="24">
        <v>330409005</v>
      </c>
      <c r="I349" s="41" t="s">
        <v>1325</v>
      </c>
      <c r="J349" s="41" t="s">
        <v>1326</v>
      </c>
      <c r="K349" s="42"/>
      <c r="L349" s="41" t="s">
        <v>23</v>
      </c>
      <c r="M349" s="24" t="s">
        <v>483</v>
      </c>
      <c r="N349" s="43">
        <v>1144</v>
      </c>
      <c r="O349" s="79" t="s">
        <v>27</v>
      </c>
      <c r="P349" s="50" t="s">
        <v>1327</v>
      </c>
      <c r="Q349" s="50" t="s">
        <v>1328</v>
      </c>
      <c r="R349" s="45"/>
      <c r="S349" s="45"/>
      <c r="T349" s="2" t="str">
        <f>VLOOKUP(H349,[2]废止表!E140:F583,2,0)</f>
        <v>眼球裂伤缝合术</v>
      </c>
      <c r="U349" s="2" t="b">
        <f t="shared" si="10"/>
        <v>1</v>
      </c>
      <c r="V349" s="2" t="str">
        <f>VLOOKUP(H349,'[1]映射关系 '!$J$5:$K$416,2,0)</f>
        <v>眼球裂伤缝合术</v>
      </c>
      <c r="W349" s="2" t="b">
        <f t="shared" si="11"/>
        <v>1</v>
      </c>
    </row>
    <row r="350" ht="57" spans="1:23">
      <c r="A350" s="79"/>
      <c r="B350" s="134" t="s">
        <v>1329</v>
      </c>
      <c r="C350" s="16" t="s">
        <v>1330</v>
      </c>
      <c r="D350" s="55"/>
      <c r="E350" s="55"/>
      <c r="F350" s="80"/>
      <c r="G350" s="81"/>
      <c r="H350" s="82"/>
      <c r="I350" s="79"/>
      <c r="J350" s="79"/>
      <c r="K350" s="79"/>
      <c r="L350" s="79"/>
      <c r="M350" s="79"/>
      <c r="N350" s="79"/>
      <c r="O350" s="79"/>
      <c r="P350" s="50"/>
      <c r="Q350" s="50"/>
      <c r="R350" s="45"/>
      <c r="S350" s="45"/>
      <c r="T350" s="2" t="e">
        <f>VLOOKUP(H350,[2]废止表!E337:F584,2,0)</f>
        <v>#N/A</v>
      </c>
      <c r="U350" s="2" t="e">
        <f t="shared" si="10"/>
        <v>#N/A</v>
      </c>
      <c r="V350" s="2" t="e">
        <f>VLOOKUP(H350,'[1]映射关系 '!$J$5:$K$416,2,0)</f>
        <v>#N/A</v>
      </c>
      <c r="W350" s="2" t="e">
        <f t="shared" si="11"/>
        <v>#N/A</v>
      </c>
    </row>
    <row r="351" ht="71.25" spans="1:23">
      <c r="A351" s="79"/>
      <c r="B351" s="134" t="s">
        <v>1331</v>
      </c>
      <c r="C351" s="16" t="s">
        <v>1332</v>
      </c>
      <c r="D351" s="55"/>
      <c r="E351" s="55"/>
      <c r="F351" s="80"/>
      <c r="G351" s="81"/>
      <c r="H351" s="82"/>
      <c r="I351" s="79"/>
      <c r="J351" s="79"/>
      <c r="K351" s="79"/>
      <c r="L351" s="79"/>
      <c r="M351" s="79"/>
      <c r="N351" s="79"/>
      <c r="O351" s="79"/>
      <c r="P351" s="50"/>
      <c r="Q351" s="50"/>
      <c r="R351" s="45"/>
      <c r="S351" s="45"/>
      <c r="T351" s="2" t="e">
        <f>VLOOKUP(H351,[2]废止表!E338:F585,2,0)</f>
        <v>#N/A</v>
      </c>
      <c r="U351" s="2" t="e">
        <f t="shared" si="10"/>
        <v>#N/A</v>
      </c>
      <c r="V351" s="2" t="e">
        <f>VLOOKUP(H351,'[1]映射关系 '!$J$5:$K$416,2,0)</f>
        <v>#N/A</v>
      </c>
      <c r="W351" s="2" t="e">
        <f t="shared" si="11"/>
        <v>#N/A</v>
      </c>
    </row>
    <row r="352" ht="135" spans="1:23">
      <c r="A352" s="79">
        <v>117</v>
      </c>
      <c r="B352" s="137" t="s">
        <v>1333</v>
      </c>
      <c r="C352" s="57" t="s">
        <v>1334</v>
      </c>
      <c r="D352" s="55" t="s">
        <v>1335</v>
      </c>
      <c r="E352" s="55" t="s">
        <v>1336</v>
      </c>
      <c r="F352" s="80" t="s">
        <v>1337</v>
      </c>
      <c r="G352" s="81"/>
      <c r="H352" s="24">
        <v>330408001</v>
      </c>
      <c r="I352" s="41" t="s">
        <v>1338</v>
      </c>
      <c r="J352" s="41" t="s">
        <v>1339</v>
      </c>
      <c r="K352" s="42"/>
      <c r="L352" s="41" t="s">
        <v>1340</v>
      </c>
      <c r="M352" s="24" t="s">
        <v>1341</v>
      </c>
      <c r="N352" s="43">
        <v>598</v>
      </c>
      <c r="O352" s="79" t="s">
        <v>27</v>
      </c>
      <c r="P352" s="114" t="s">
        <v>1342</v>
      </c>
      <c r="Q352" s="114" t="s">
        <v>1343</v>
      </c>
      <c r="R352" s="45"/>
      <c r="S352" s="45"/>
      <c r="T352" s="2" t="str">
        <f>VLOOKUP(H352,[2]废止表!E143:F586,2,0)</f>
        <v>共同性斜视矫正术</v>
      </c>
      <c r="U352" s="2" t="b">
        <f t="shared" si="10"/>
        <v>1</v>
      </c>
      <c r="V352" s="2" t="str">
        <f>VLOOKUP(H352,'[1]映射关系 '!$J$5:$K$416,2,0)</f>
        <v>共同性斜视矫正术</v>
      </c>
      <c r="W352" s="2" t="b">
        <f t="shared" si="11"/>
        <v>1</v>
      </c>
    </row>
    <row r="353" ht="123.75" spans="1:23">
      <c r="A353" s="79"/>
      <c r="B353" s="36"/>
      <c r="C353" s="84"/>
      <c r="D353" s="55"/>
      <c r="E353" s="55"/>
      <c r="F353" s="80"/>
      <c r="G353" s="81"/>
      <c r="H353" s="24">
        <v>330408002</v>
      </c>
      <c r="I353" s="41" t="s">
        <v>1344</v>
      </c>
      <c r="J353" s="41" t="s">
        <v>1345</v>
      </c>
      <c r="K353" s="42"/>
      <c r="L353" s="41" t="s">
        <v>1340</v>
      </c>
      <c r="M353" s="132" t="s">
        <v>1346</v>
      </c>
      <c r="N353" s="43">
        <v>598</v>
      </c>
      <c r="O353" s="79" t="s">
        <v>27</v>
      </c>
      <c r="P353" s="115"/>
      <c r="Q353" s="115"/>
      <c r="R353" s="45"/>
      <c r="S353" s="45"/>
      <c r="T353" s="2" t="str">
        <f>VLOOKUP(H353,[2]废止表!E144:F587,2,0)</f>
        <v>非共同性斜视矫正术</v>
      </c>
      <c r="U353" s="2" t="b">
        <f t="shared" si="10"/>
        <v>1</v>
      </c>
      <c r="V353" s="2" t="str">
        <f>VLOOKUP(H353,'[1]映射关系 '!$J$5:$K$416,2,0)</f>
        <v>非共同性斜视矫正术</v>
      </c>
      <c r="W353" s="2" t="b">
        <f t="shared" si="11"/>
        <v>1</v>
      </c>
    </row>
    <row r="354" ht="123.75" spans="1:23">
      <c r="A354" s="79"/>
      <c r="B354" s="36"/>
      <c r="C354" s="84"/>
      <c r="D354" s="55"/>
      <c r="E354" s="55"/>
      <c r="F354" s="80"/>
      <c r="G354" s="81"/>
      <c r="H354" s="24">
        <v>330408003</v>
      </c>
      <c r="I354" s="41" t="s">
        <v>1347</v>
      </c>
      <c r="J354" s="41"/>
      <c r="K354" s="42"/>
      <c r="L354" s="41" t="s">
        <v>23</v>
      </c>
      <c r="M354" s="132" t="s">
        <v>1348</v>
      </c>
      <c r="N354" s="43">
        <v>822</v>
      </c>
      <c r="O354" s="79" t="s">
        <v>27</v>
      </c>
      <c r="P354" s="115"/>
      <c r="Q354" s="115"/>
      <c r="R354" s="45"/>
      <c r="S354" s="45"/>
      <c r="T354" s="2" t="str">
        <f>VLOOKUP(H354,[2]废止表!E145:F588,2,0)</f>
        <v>非常规眼外肌手术</v>
      </c>
      <c r="U354" s="2" t="b">
        <f t="shared" si="10"/>
        <v>1</v>
      </c>
      <c r="V354" s="2" t="str">
        <f>VLOOKUP(H354,'[1]映射关系 '!$J$5:$K$416,2,0)</f>
        <v>非常规眼外肌手术</v>
      </c>
      <c r="W354" s="2" t="b">
        <f t="shared" si="11"/>
        <v>1</v>
      </c>
    </row>
    <row r="355" ht="28.5" spans="1:23">
      <c r="A355" s="79"/>
      <c r="B355" s="34"/>
      <c r="C355" s="58"/>
      <c r="D355" s="55"/>
      <c r="E355" s="55"/>
      <c r="F355" s="80"/>
      <c r="G355" s="81"/>
      <c r="H355" s="24">
        <v>330408004</v>
      </c>
      <c r="I355" s="41" t="s">
        <v>1349</v>
      </c>
      <c r="J355" s="41"/>
      <c r="K355" s="42"/>
      <c r="L355" s="41" t="s">
        <v>23</v>
      </c>
      <c r="M355" s="24"/>
      <c r="N355" s="43">
        <v>897</v>
      </c>
      <c r="O355" s="79" t="s">
        <v>27</v>
      </c>
      <c r="P355" s="115"/>
      <c r="Q355" s="115"/>
      <c r="R355" s="45"/>
      <c r="S355" s="45"/>
      <c r="T355" s="2" t="str">
        <f>VLOOKUP(H355,[2]废止表!E146:F589,2,0)</f>
        <v>眼震矫正术</v>
      </c>
      <c r="U355" s="2" t="b">
        <f t="shared" si="10"/>
        <v>1</v>
      </c>
      <c r="V355" s="2" t="str">
        <f>VLOOKUP(H355,'[1]映射关系 '!$J$5:$K$416,2,0)</f>
        <v>眼震矫正术</v>
      </c>
      <c r="W355" s="2" t="b">
        <f t="shared" si="11"/>
        <v>1</v>
      </c>
    </row>
    <row r="356" ht="57" spans="1:23">
      <c r="A356" s="79"/>
      <c r="B356" s="134" t="s">
        <v>1350</v>
      </c>
      <c r="C356" s="16" t="s">
        <v>1351</v>
      </c>
      <c r="D356" s="55"/>
      <c r="E356" s="55"/>
      <c r="F356" s="80"/>
      <c r="G356" s="81"/>
      <c r="H356" s="82"/>
      <c r="I356" s="79"/>
      <c r="J356" s="79"/>
      <c r="K356" s="79"/>
      <c r="L356" s="79"/>
      <c r="M356" s="79"/>
      <c r="N356" s="79"/>
      <c r="O356" s="79"/>
      <c r="P356" s="116"/>
      <c r="Q356" s="116"/>
      <c r="R356" s="45"/>
      <c r="S356" s="45"/>
      <c r="T356" s="2" t="e">
        <f>VLOOKUP(H356,[2]废止表!E343:F590,2,0)</f>
        <v>#N/A</v>
      </c>
      <c r="U356" s="2" t="e">
        <f t="shared" si="10"/>
        <v>#N/A</v>
      </c>
      <c r="V356" s="2" t="e">
        <f>VLOOKUP(H356,'[1]映射关系 '!$J$5:$K$416,2,0)</f>
        <v>#N/A</v>
      </c>
      <c r="W356" s="2" t="e">
        <f t="shared" si="11"/>
        <v>#N/A</v>
      </c>
    </row>
    <row r="357" ht="31.5" spans="1:23">
      <c r="A357" s="79">
        <v>118</v>
      </c>
      <c r="B357" s="134" t="s">
        <v>1352</v>
      </c>
      <c r="C357" s="16" t="s">
        <v>1353</v>
      </c>
      <c r="D357" s="55" t="s">
        <v>1354</v>
      </c>
      <c r="E357" s="55" t="s">
        <v>1355</v>
      </c>
      <c r="F357" s="16" t="s">
        <v>72</v>
      </c>
      <c r="G357" s="81"/>
      <c r="H357" s="82"/>
      <c r="I357" s="79" t="s">
        <v>520</v>
      </c>
      <c r="J357" s="79"/>
      <c r="K357" s="79"/>
      <c r="L357" s="79"/>
      <c r="M357" s="79"/>
      <c r="N357" s="79"/>
      <c r="O357" s="79"/>
      <c r="P357" s="50" t="s">
        <v>1356</v>
      </c>
      <c r="Q357" s="50" t="s">
        <v>1357</v>
      </c>
      <c r="R357" s="45"/>
      <c r="S357" s="45"/>
      <c r="T357" s="2" t="e">
        <f>VLOOKUP(H357,[2]废止表!E282:F591,2,0)</f>
        <v>#N/A</v>
      </c>
      <c r="U357" s="2" t="e">
        <f t="shared" si="10"/>
        <v>#N/A</v>
      </c>
      <c r="V357" s="2" t="e">
        <f>VLOOKUP(H357,'[1]映射关系 '!$J$5:$K$416,2,0)</f>
        <v>#N/A</v>
      </c>
      <c r="W357" s="2" t="e">
        <f t="shared" si="11"/>
        <v>#N/A</v>
      </c>
    </row>
    <row r="358" ht="42.75" spans="1:23">
      <c r="A358" s="79"/>
      <c r="B358" s="134" t="s">
        <v>1358</v>
      </c>
      <c r="C358" s="16" t="s">
        <v>1359</v>
      </c>
      <c r="D358" s="55"/>
      <c r="E358" s="55"/>
      <c r="F358" s="16"/>
      <c r="G358" s="81"/>
      <c r="H358" s="82"/>
      <c r="I358" s="79"/>
      <c r="J358" s="79"/>
      <c r="K358" s="79"/>
      <c r="L358" s="79"/>
      <c r="M358" s="79"/>
      <c r="N358" s="79"/>
      <c r="O358" s="79"/>
      <c r="P358" s="50"/>
      <c r="Q358" s="50"/>
      <c r="R358" s="45"/>
      <c r="S358" s="45"/>
      <c r="T358" s="2" t="e">
        <f>VLOOKUP(H358,[2]废止表!E345:F592,2,0)</f>
        <v>#N/A</v>
      </c>
      <c r="U358" s="2" t="e">
        <f t="shared" si="10"/>
        <v>#N/A</v>
      </c>
      <c r="V358" s="2" t="e">
        <f>VLOOKUP(H358,'[1]映射关系 '!$J$5:$K$416,2,0)</f>
        <v>#N/A</v>
      </c>
      <c r="W358" s="2" t="e">
        <f t="shared" si="11"/>
        <v>#N/A</v>
      </c>
    </row>
    <row r="359" ht="85.5" spans="1:23">
      <c r="A359" s="79">
        <v>119</v>
      </c>
      <c r="B359" s="134" t="s">
        <v>1360</v>
      </c>
      <c r="C359" s="16" t="s">
        <v>1361</v>
      </c>
      <c r="D359" s="55" t="s">
        <v>1362</v>
      </c>
      <c r="E359" s="55" t="s">
        <v>1363</v>
      </c>
      <c r="F359" s="16" t="s">
        <v>72</v>
      </c>
      <c r="G359" s="81"/>
      <c r="H359" s="24">
        <v>310300093</v>
      </c>
      <c r="I359" s="41" t="s">
        <v>1364</v>
      </c>
      <c r="J359" s="41"/>
      <c r="K359" s="42"/>
      <c r="L359" s="41" t="s">
        <v>23</v>
      </c>
      <c r="M359" s="24"/>
      <c r="N359" s="43">
        <v>46</v>
      </c>
      <c r="O359" s="79" t="s">
        <v>27</v>
      </c>
      <c r="P359" s="50" t="s">
        <v>1365</v>
      </c>
      <c r="Q359" s="50" t="s">
        <v>1366</v>
      </c>
      <c r="R359" s="45"/>
      <c r="S359" s="45"/>
      <c r="T359" s="2" t="str">
        <f>VLOOKUP(H359,[2]废止表!E72:F593,2,0)</f>
        <v>眼部脓肿切开引流术</v>
      </c>
      <c r="U359" s="2" t="b">
        <f t="shared" si="10"/>
        <v>1</v>
      </c>
      <c r="V359" s="2" t="str">
        <f>VLOOKUP(H359,'[1]映射关系 '!$J$5:$K$416,2,0)</f>
        <v>眼部脓肿切开引流术</v>
      </c>
      <c r="W359" s="2" t="b">
        <f t="shared" si="11"/>
        <v>1</v>
      </c>
    </row>
    <row r="360" ht="57" spans="1:23">
      <c r="A360" s="79"/>
      <c r="B360" s="134" t="s">
        <v>1367</v>
      </c>
      <c r="C360" s="16" t="s">
        <v>1368</v>
      </c>
      <c r="D360" s="55"/>
      <c r="E360" s="55"/>
      <c r="F360" s="16"/>
      <c r="G360" s="81"/>
      <c r="H360" s="82"/>
      <c r="I360" s="79"/>
      <c r="J360" s="79"/>
      <c r="K360" s="79"/>
      <c r="L360" s="79"/>
      <c r="M360" s="79"/>
      <c r="N360" s="79"/>
      <c r="O360" s="79"/>
      <c r="P360" s="50"/>
      <c r="Q360" s="50"/>
      <c r="R360" s="45"/>
      <c r="S360" s="45"/>
      <c r="T360" s="2" t="e">
        <f>VLOOKUP(H360,[2]废止表!E347:F594,2,0)</f>
        <v>#N/A</v>
      </c>
      <c r="U360" s="2" t="e">
        <f t="shared" si="10"/>
        <v>#N/A</v>
      </c>
      <c r="V360" s="2" t="e">
        <f>VLOOKUP(H360,'[1]映射关系 '!$J$5:$K$416,2,0)</f>
        <v>#N/A</v>
      </c>
      <c r="W360" s="2" t="e">
        <f t="shared" si="11"/>
        <v>#N/A</v>
      </c>
    </row>
    <row r="361" ht="57" spans="1:23">
      <c r="A361" s="79">
        <v>120</v>
      </c>
      <c r="B361" s="134" t="s">
        <v>1369</v>
      </c>
      <c r="C361" s="16" t="s">
        <v>1370</v>
      </c>
      <c r="D361" s="55" t="s">
        <v>1371</v>
      </c>
      <c r="E361" s="55" t="s">
        <v>1372</v>
      </c>
      <c r="F361" s="16" t="s">
        <v>72</v>
      </c>
      <c r="G361" s="81"/>
      <c r="H361" s="24">
        <v>330403008</v>
      </c>
      <c r="I361" s="41" t="s">
        <v>1373</v>
      </c>
      <c r="J361" s="41" t="s">
        <v>1374</v>
      </c>
      <c r="K361" s="42"/>
      <c r="L361" s="41" t="s">
        <v>23</v>
      </c>
      <c r="M361" s="24"/>
      <c r="N361" s="43">
        <v>448</v>
      </c>
      <c r="O361" s="79" t="s">
        <v>27</v>
      </c>
      <c r="P361" s="45" t="s">
        <v>1375</v>
      </c>
      <c r="Q361" s="45" t="s">
        <v>1376</v>
      </c>
      <c r="R361" s="45"/>
      <c r="S361" s="45"/>
      <c r="T361" s="2" t="str">
        <f>VLOOKUP(H361,[2]废止表!E74:F595,2,0)</f>
        <v>球结膜放射状切开冲洗+减压术</v>
      </c>
      <c r="U361" s="2" t="b">
        <f t="shared" si="10"/>
        <v>1</v>
      </c>
      <c r="V361" s="2" t="str">
        <f>VLOOKUP(H361,'[1]映射关系 '!$J$5:$K$416,2,0)</f>
        <v>球结膜放射状切开冲洗+减压术</v>
      </c>
      <c r="W361" s="2" t="b">
        <f t="shared" si="11"/>
        <v>1</v>
      </c>
    </row>
    <row r="362" ht="57" spans="1:23">
      <c r="A362" s="79"/>
      <c r="B362" s="134" t="s">
        <v>1377</v>
      </c>
      <c r="C362" s="16" t="s">
        <v>1378</v>
      </c>
      <c r="D362" s="55"/>
      <c r="E362" s="55"/>
      <c r="F362" s="16"/>
      <c r="G362" s="81"/>
      <c r="H362" s="82"/>
      <c r="I362" s="79"/>
      <c r="J362" s="79"/>
      <c r="K362" s="79"/>
      <c r="L362" s="79"/>
      <c r="M362" s="79"/>
      <c r="N362" s="79"/>
      <c r="O362" s="79"/>
      <c r="P362" s="45"/>
      <c r="Q362" s="45"/>
      <c r="R362" s="45"/>
      <c r="S362" s="45"/>
      <c r="T362" s="2" t="e">
        <f>VLOOKUP(H362,[2]废止表!E349:F596,2,0)</f>
        <v>#N/A</v>
      </c>
      <c r="U362" s="2" t="e">
        <f t="shared" si="10"/>
        <v>#N/A</v>
      </c>
      <c r="V362" s="2" t="e">
        <f>VLOOKUP(H362,'[1]映射关系 '!$J$5:$K$416,2,0)</f>
        <v>#N/A</v>
      </c>
      <c r="W362" s="2" t="e">
        <f t="shared" si="11"/>
        <v>#N/A</v>
      </c>
    </row>
    <row r="363" ht="108" spans="1:23">
      <c r="A363" s="79">
        <v>121</v>
      </c>
      <c r="B363" s="134" t="s">
        <v>1379</v>
      </c>
      <c r="C363" s="16" t="s">
        <v>1380</v>
      </c>
      <c r="D363" s="121" t="s">
        <v>1381</v>
      </c>
      <c r="E363" s="127" t="s">
        <v>935</v>
      </c>
      <c r="F363" s="80" t="s">
        <v>385</v>
      </c>
      <c r="G363" s="127" t="s">
        <v>1382</v>
      </c>
      <c r="H363" s="24">
        <v>330401015</v>
      </c>
      <c r="I363" s="41" t="s">
        <v>1383</v>
      </c>
      <c r="J363" s="41"/>
      <c r="K363" s="42"/>
      <c r="L363" s="41" t="s">
        <v>1384</v>
      </c>
      <c r="M363" s="24"/>
      <c r="N363" s="48" t="s">
        <v>903</v>
      </c>
      <c r="O363" s="79" t="s">
        <v>27</v>
      </c>
      <c r="P363" s="45" t="s">
        <v>1385</v>
      </c>
      <c r="Q363" s="45" t="s">
        <v>1386</v>
      </c>
      <c r="R363" s="45"/>
      <c r="S363" s="45"/>
      <c r="T363" s="2" t="str">
        <f>VLOOKUP(H363,[2]废止表!E76:F597,2,0)</f>
        <v>眼袋整形术</v>
      </c>
      <c r="U363" s="2" t="b">
        <f t="shared" si="10"/>
        <v>1</v>
      </c>
      <c r="V363" s="2" t="str">
        <f>VLOOKUP(H363,'[1]映射关系 '!$J$5:$K$416,2,0)</f>
        <v>眼袋整形术</v>
      </c>
      <c r="W363" s="2" t="b">
        <f t="shared" si="11"/>
        <v>1</v>
      </c>
    </row>
    <row r="364" ht="54" spans="1:23">
      <c r="A364" s="100">
        <v>122</v>
      </c>
      <c r="B364" s="137" t="s">
        <v>1387</v>
      </c>
      <c r="C364" s="57" t="s">
        <v>1388</v>
      </c>
      <c r="D364" s="101" t="s">
        <v>1389</v>
      </c>
      <c r="E364" s="101" t="s">
        <v>935</v>
      </c>
      <c r="F364" s="128" t="s">
        <v>385</v>
      </c>
      <c r="G364" s="101" t="s">
        <v>1382</v>
      </c>
      <c r="H364" s="24">
        <v>330401012</v>
      </c>
      <c r="I364" s="41" t="s">
        <v>1390</v>
      </c>
      <c r="J364" s="41" t="s">
        <v>1391</v>
      </c>
      <c r="K364" s="42"/>
      <c r="L364" s="41" t="s">
        <v>1384</v>
      </c>
      <c r="M364" s="24"/>
      <c r="N364" s="48" t="s">
        <v>903</v>
      </c>
      <c r="O364" s="79" t="s">
        <v>27</v>
      </c>
      <c r="P364" s="20" t="s">
        <v>1392</v>
      </c>
      <c r="Q364" s="20" t="s">
        <v>1393</v>
      </c>
      <c r="R364" s="45"/>
      <c r="S364" s="45"/>
      <c r="T364" s="2" t="str">
        <f>VLOOKUP(H364,[2]废止表!E77:F598,2,0)</f>
        <v>重睑成形术</v>
      </c>
      <c r="U364" s="2" t="b">
        <f t="shared" si="10"/>
        <v>1</v>
      </c>
      <c r="V364" s="2" t="str">
        <f>VLOOKUP(H364,'[1]映射关系 '!$J$5:$K$416,2,0)</f>
        <v>重睑成形术</v>
      </c>
      <c r="W364" s="2" t="b">
        <f t="shared" si="11"/>
        <v>1</v>
      </c>
    </row>
    <row r="365" ht="28.5" spans="1:23">
      <c r="A365" s="119"/>
      <c r="B365" s="34"/>
      <c r="C365" s="58"/>
      <c r="D365" s="120"/>
      <c r="E365" s="120"/>
      <c r="F365" s="129"/>
      <c r="G365" s="120"/>
      <c r="H365" s="24">
        <v>330401013</v>
      </c>
      <c r="I365" s="41" t="s">
        <v>1394</v>
      </c>
      <c r="J365" s="41"/>
      <c r="K365" s="42"/>
      <c r="L365" s="41" t="s">
        <v>23</v>
      </c>
      <c r="M365" s="24"/>
      <c r="N365" s="43">
        <v>299</v>
      </c>
      <c r="O365" s="79" t="s">
        <v>27</v>
      </c>
      <c r="P365" s="25"/>
      <c r="Q365" s="25"/>
      <c r="R365" s="45"/>
      <c r="S365" s="45"/>
      <c r="T365" s="2" t="str">
        <f>VLOOKUP(H365,[2]废止表!E78:F599,2,0)</f>
        <v>激光重睑整形术</v>
      </c>
      <c r="U365" s="2" t="b">
        <f t="shared" si="10"/>
        <v>1</v>
      </c>
      <c r="V365" s="2" t="str">
        <f>VLOOKUP(H365,'[1]映射关系 '!$J$5:$K$416,2,0)</f>
        <v>激光重睑整形术</v>
      </c>
      <c r="W365" s="2" t="b">
        <f t="shared" si="11"/>
        <v>1</v>
      </c>
    </row>
    <row r="366" ht="128.25" spans="1:23">
      <c r="A366" s="79">
        <v>123</v>
      </c>
      <c r="B366" s="134" t="s">
        <v>1395</v>
      </c>
      <c r="C366" s="16" t="s">
        <v>1396</v>
      </c>
      <c r="D366" s="121" t="s">
        <v>1397</v>
      </c>
      <c r="E366" s="127" t="s">
        <v>1398</v>
      </c>
      <c r="F366" s="80" t="s">
        <v>72</v>
      </c>
      <c r="G366" s="127" t="s">
        <v>1382</v>
      </c>
      <c r="H366" s="24">
        <v>330409025</v>
      </c>
      <c r="I366" s="41" t="s">
        <v>1399</v>
      </c>
      <c r="J366" s="41"/>
      <c r="K366" s="42" t="s">
        <v>1400</v>
      </c>
      <c r="L366" s="41" t="s">
        <v>23</v>
      </c>
      <c r="M366" s="24"/>
      <c r="N366" s="43">
        <v>2600</v>
      </c>
      <c r="O366" s="79" t="s">
        <v>27</v>
      </c>
      <c r="P366" s="50" t="s">
        <v>1401</v>
      </c>
      <c r="Q366" s="50" t="s">
        <v>1402</v>
      </c>
      <c r="R366" s="45"/>
      <c r="S366" s="45"/>
      <c r="T366" s="2" t="str">
        <f>VLOOKUP(H366,[2]废止表!E157:F600,2,0)</f>
        <v>眶距增宽症整形术</v>
      </c>
      <c r="U366" s="2" t="b">
        <f t="shared" si="10"/>
        <v>1</v>
      </c>
      <c r="V366" s="2" t="str">
        <f>VLOOKUP(H366,'[1]映射关系 '!$J$5:$K$416,2,0)</f>
        <v>眶距增宽症整形术</v>
      </c>
      <c r="W366" s="2" t="b">
        <f t="shared" si="11"/>
        <v>1</v>
      </c>
    </row>
    <row r="367" ht="84" spans="1:23">
      <c r="A367" s="27">
        <v>124</v>
      </c>
      <c r="B367" s="134" t="s">
        <v>1403</v>
      </c>
      <c r="C367" s="16" t="s">
        <v>1404</v>
      </c>
      <c r="D367" s="121" t="s">
        <v>1405</v>
      </c>
      <c r="E367" s="127" t="s">
        <v>1406</v>
      </c>
      <c r="F367" s="80" t="s">
        <v>72</v>
      </c>
      <c r="G367" s="127" t="s">
        <v>1382</v>
      </c>
      <c r="H367" s="24">
        <v>330409026</v>
      </c>
      <c r="I367" s="41" t="s">
        <v>1407</v>
      </c>
      <c r="J367" s="41"/>
      <c r="K367" s="42"/>
      <c r="L367" s="41" t="s">
        <v>1384</v>
      </c>
      <c r="M367" s="24"/>
      <c r="N367" s="48" t="s">
        <v>903</v>
      </c>
      <c r="O367" s="79" t="s">
        <v>27</v>
      </c>
      <c r="P367" s="45"/>
      <c r="Q367" s="45"/>
      <c r="R367" s="45"/>
      <c r="S367" s="45"/>
      <c r="T367" s="2" t="str">
        <f>VLOOKUP(H367,[2]废止表!E158:F601,2,0)</f>
        <v>隆眉弓术</v>
      </c>
      <c r="U367" s="2" t="b">
        <f t="shared" si="10"/>
        <v>1</v>
      </c>
      <c r="V367" s="2" t="str">
        <f>VLOOKUP(H367,'[1]映射关系 '!$J$5:$K$416,2,0)</f>
        <v>隆眉弓术</v>
      </c>
      <c r="W367" s="2" t="b">
        <f t="shared" si="11"/>
        <v>1</v>
      </c>
    </row>
    <row r="368" ht="40.5" spans="1:23">
      <c r="A368" s="20">
        <v>125</v>
      </c>
      <c r="B368" s="137" t="s">
        <v>1408</v>
      </c>
      <c r="C368" s="57" t="s">
        <v>1409</v>
      </c>
      <c r="D368" s="101" t="s">
        <v>1410</v>
      </c>
      <c r="E368" s="101" t="s">
        <v>1406</v>
      </c>
      <c r="F368" s="128" t="s">
        <v>72</v>
      </c>
      <c r="G368" s="101" t="s">
        <v>1382</v>
      </c>
      <c r="H368" s="24">
        <v>330409027</v>
      </c>
      <c r="I368" s="41" t="s">
        <v>1411</v>
      </c>
      <c r="J368" s="41" t="s">
        <v>1412</v>
      </c>
      <c r="K368" s="42"/>
      <c r="L368" s="41" t="s">
        <v>23</v>
      </c>
      <c r="M368" s="24"/>
      <c r="N368" s="48" t="s">
        <v>903</v>
      </c>
      <c r="O368" s="79" t="s">
        <v>27</v>
      </c>
      <c r="P368" s="20" t="s">
        <v>1413</v>
      </c>
      <c r="Q368" s="20" t="s">
        <v>1414</v>
      </c>
      <c r="R368" s="20"/>
      <c r="S368" s="20"/>
      <c r="T368" s="2" t="str">
        <f>VLOOKUP(H368,[2]废止表!E159:F602,2,0)</f>
        <v>眉畸形矫正术</v>
      </c>
      <c r="U368" s="2" t="b">
        <f t="shared" si="10"/>
        <v>1</v>
      </c>
      <c r="V368" s="2" t="str">
        <f>VLOOKUP(H368,'[1]映射关系 '!$J$5:$K$416,2,0)</f>
        <v>眉畸形矫正术</v>
      </c>
      <c r="W368" s="2" t="b">
        <f t="shared" si="11"/>
        <v>1</v>
      </c>
    </row>
    <row r="369" ht="40.5" spans="1:23">
      <c r="A369" s="25"/>
      <c r="B369" s="34"/>
      <c r="C369" s="58"/>
      <c r="D369" s="130"/>
      <c r="E369" s="131"/>
      <c r="F369" s="129"/>
      <c r="G369" s="131"/>
      <c r="H369" s="24">
        <v>330409028</v>
      </c>
      <c r="I369" s="41" t="s">
        <v>1415</v>
      </c>
      <c r="J369" s="41" t="s">
        <v>1416</v>
      </c>
      <c r="K369" s="42"/>
      <c r="L369" s="41" t="s">
        <v>23</v>
      </c>
      <c r="M369" s="24"/>
      <c r="N369" s="48" t="s">
        <v>903</v>
      </c>
      <c r="O369" s="79" t="s">
        <v>27</v>
      </c>
      <c r="P369" s="133"/>
      <c r="Q369" s="133"/>
      <c r="R369" s="25"/>
      <c r="S369" s="25"/>
      <c r="T369" s="2" t="str">
        <f>VLOOKUP(H369,[2]废止表!E160:F603,2,0)</f>
        <v>眉缺损修复术</v>
      </c>
      <c r="U369" s="2" t="b">
        <f t="shared" si="10"/>
        <v>1</v>
      </c>
      <c r="V369" s="2" t="str">
        <f>VLOOKUP(H369,'[1]映射关系 '!$J$5:$K$416,2,0)</f>
        <v>眉缺损修复术</v>
      </c>
      <c r="W369" s="2" t="b">
        <f t="shared" si="11"/>
        <v>1</v>
      </c>
    </row>
  </sheetData>
  <mergeCells count="727">
    <mergeCell ref="A1:S1"/>
    <mergeCell ref="A2:S2"/>
    <mergeCell ref="P3:S3"/>
    <mergeCell ref="P4:Q4"/>
    <mergeCell ref="R4:S4"/>
    <mergeCell ref="A6:C6"/>
    <mergeCell ref="D6:G6"/>
    <mergeCell ref="A88:C88"/>
    <mergeCell ref="A130:C130"/>
    <mergeCell ref="A3:A5"/>
    <mergeCell ref="A8:A14"/>
    <mergeCell ref="A15:A16"/>
    <mergeCell ref="A17:A18"/>
    <mergeCell ref="A19:A21"/>
    <mergeCell ref="A22:A23"/>
    <mergeCell ref="A26:A27"/>
    <mergeCell ref="A29:A31"/>
    <mergeCell ref="A33:A37"/>
    <mergeCell ref="A40:A42"/>
    <mergeCell ref="A43:A44"/>
    <mergeCell ref="A45:A46"/>
    <mergeCell ref="A48:A52"/>
    <mergeCell ref="A53:A62"/>
    <mergeCell ref="A63:A66"/>
    <mergeCell ref="A67:A69"/>
    <mergeCell ref="A70:A72"/>
    <mergeCell ref="A74:A76"/>
    <mergeCell ref="A80:A81"/>
    <mergeCell ref="A85:A87"/>
    <mergeCell ref="A89:A90"/>
    <mergeCell ref="A91:A93"/>
    <mergeCell ref="A94:A95"/>
    <mergeCell ref="A97:A100"/>
    <mergeCell ref="A101:A103"/>
    <mergeCell ref="A104:A107"/>
    <mergeCell ref="A109:A113"/>
    <mergeCell ref="A114:A118"/>
    <mergeCell ref="A119:A122"/>
    <mergeCell ref="A124:A125"/>
    <mergeCell ref="A128:A129"/>
    <mergeCell ref="A131:A145"/>
    <mergeCell ref="A146:A147"/>
    <mergeCell ref="A148:A151"/>
    <mergeCell ref="A152:A156"/>
    <mergeCell ref="A157:A158"/>
    <mergeCell ref="A159:A160"/>
    <mergeCell ref="A161:A162"/>
    <mergeCell ref="A163:A164"/>
    <mergeCell ref="A165:A166"/>
    <mergeCell ref="A167:A170"/>
    <mergeCell ref="A171:A172"/>
    <mergeCell ref="A173:A174"/>
    <mergeCell ref="A175:A178"/>
    <mergeCell ref="A179:A180"/>
    <mergeCell ref="A181:A184"/>
    <mergeCell ref="A185:A187"/>
    <mergeCell ref="A188:A189"/>
    <mergeCell ref="A190:A191"/>
    <mergeCell ref="A192:A193"/>
    <mergeCell ref="A194:A200"/>
    <mergeCell ref="A201:A202"/>
    <mergeCell ref="A203:A204"/>
    <mergeCell ref="A205:A207"/>
    <mergeCell ref="A208:A209"/>
    <mergeCell ref="A210:A213"/>
    <mergeCell ref="A214:A216"/>
    <mergeCell ref="A217:A218"/>
    <mergeCell ref="A219:A221"/>
    <mergeCell ref="A222:A224"/>
    <mergeCell ref="A225:A229"/>
    <mergeCell ref="A230:A234"/>
    <mergeCell ref="A235:A238"/>
    <mergeCell ref="A239:A244"/>
    <mergeCell ref="A245:A250"/>
    <mergeCell ref="A251:A253"/>
    <mergeCell ref="A254:A259"/>
    <mergeCell ref="A260:A262"/>
    <mergeCell ref="A263:A264"/>
    <mergeCell ref="A265:A267"/>
    <mergeCell ref="A268:A269"/>
    <mergeCell ref="A270:A271"/>
    <mergeCell ref="A272:A273"/>
    <mergeCell ref="A274:A277"/>
    <mergeCell ref="A278:A279"/>
    <mergeCell ref="A280:A283"/>
    <mergeCell ref="A284:A285"/>
    <mergeCell ref="A286:A289"/>
    <mergeCell ref="A290:A291"/>
    <mergeCell ref="A292:A293"/>
    <mergeCell ref="A294:A295"/>
    <mergeCell ref="A296:A297"/>
    <mergeCell ref="A298:A300"/>
    <mergeCell ref="A301:A304"/>
    <mergeCell ref="A305:A306"/>
    <mergeCell ref="A307:A308"/>
    <mergeCell ref="A309:A312"/>
    <mergeCell ref="A313:A314"/>
    <mergeCell ref="A315:A317"/>
    <mergeCell ref="A318:A322"/>
    <mergeCell ref="A323:A324"/>
    <mergeCell ref="A325:A330"/>
    <mergeCell ref="A331:A334"/>
    <mergeCell ref="A335:A336"/>
    <mergeCell ref="A337:A343"/>
    <mergeCell ref="A344:A346"/>
    <mergeCell ref="A347:A348"/>
    <mergeCell ref="A349:A351"/>
    <mergeCell ref="A352:A356"/>
    <mergeCell ref="A357:A358"/>
    <mergeCell ref="A359:A360"/>
    <mergeCell ref="A361:A362"/>
    <mergeCell ref="A364:A365"/>
    <mergeCell ref="A368:A369"/>
    <mergeCell ref="B3:B5"/>
    <mergeCell ref="B8:B14"/>
    <mergeCell ref="B19:B21"/>
    <mergeCell ref="B26:B27"/>
    <mergeCell ref="B29:B31"/>
    <mergeCell ref="B33:B36"/>
    <mergeCell ref="B40:B42"/>
    <mergeCell ref="B43:B44"/>
    <mergeCell ref="B48:B51"/>
    <mergeCell ref="B53:B59"/>
    <mergeCell ref="B63:B66"/>
    <mergeCell ref="B67:B68"/>
    <mergeCell ref="B70:B72"/>
    <mergeCell ref="B74:B75"/>
    <mergeCell ref="B85:B87"/>
    <mergeCell ref="B91:B92"/>
    <mergeCell ref="B94:B95"/>
    <mergeCell ref="B99:B100"/>
    <mergeCell ref="B101:B102"/>
    <mergeCell ref="B104:B105"/>
    <mergeCell ref="B109:B112"/>
    <mergeCell ref="B114:B118"/>
    <mergeCell ref="B119:B122"/>
    <mergeCell ref="B131:B144"/>
    <mergeCell ref="B148:B150"/>
    <mergeCell ref="B152:B155"/>
    <mergeCell ref="B167:B169"/>
    <mergeCell ref="B175:B177"/>
    <mergeCell ref="B181:B183"/>
    <mergeCell ref="B185:B186"/>
    <mergeCell ref="B194:B199"/>
    <mergeCell ref="B210:B211"/>
    <mergeCell ref="B214:B215"/>
    <mergeCell ref="B222:B223"/>
    <mergeCell ref="B225:B228"/>
    <mergeCell ref="B230:B232"/>
    <mergeCell ref="B235:B237"/>
    <mergeCell ref="B239:B243"/>
    <mergeCell ref="B245:B246"/>
    <mergeCell ref="B248:B249"/>
    <mergeCell ref="B254:B255"/>
    <mergeCell ref="B257:B259"/>
    <mergeCell ref="B260:B261"/>
    <mergeCell ref="B265:B266"/>
    <mergeCell ref="B274:B276"/>
    <mergeCell ref="B280:B282"/>
    <mergeCell ref="B286:B288"/>
    <mergeCell ref="B298:B299"/>
    <mergeCell ref="B301:B302"/>
    <mergeCell ref="B309:B310"/>
    <mergeCell ref="B315:B316"/>
    <mergeCell ref="B318:B320"/>
    <mergeCell ref="B325:B329"/>
    <mergeCell ref="B331:B333"/>
    <mergeCell ref="B337:B341"/>
    <mergeCell ref="B352:B355"/>
    <mergeCell ref="B364:B365"/>
    <mergeCell ref="B368:B369"/>
    <mergeCell ref="C3:C5"/>
    <mergeCell ref="C8:C14"/>
    <mergeCell ref="C19:C21"/>
    <mergeCell ref="C26:C27"/>
    <mergeCell ref="C29:C31"/>
    <mergeCell ref="C33:C36"/>
    <mergeCell ref="C40:C42"/>
    <mergeCell ref="C43:C44"/>
    <mergeCell ref="C48:C51"/>
    <mergeCell ref="C53:C59"/>
    <mergeCell ref="C63:C66"/>
    <mergeCell ref="C67:C68"/>
    <mergeCell ref="C70:C72"/>
    <mergeCell ref="C74:C75"/>
    <mergeCell ref="C85:C87"/>
    <mergeCell ref="C91:C92"/>
    <mergeCell ref="C94:C95"/>
    <mergeCell ref="C99:C100"/>
    <mergeCell ref="C101:C102"/>
    <mergeCell ref="C104:C105"/>
    <mergeCell ref="C109:C112"/>
    <mergeCell ref="C114:C118"/>
    <mergeCell ref="C119:C122"/>
    <mergeCell ref="C131:C144"/>
    <mergeCell ref="C148:C150"/>
    <mergeCell ref="C152:C155"/>
    <mergeCell ref="C167:C169"/>
    <mergeCell ref="C175:C177"/>
    <mergeCell ref="C181:C183"/>
    <mergeCell ref="C185:C186"/>
    <mergeCell ref="C194:C199"/>
    <mergeCell ref="C210:C211"/>
    <mergeCell ref="C214:C215"/>
    <mergeCell ref="C222:C223"/>
    <mergeCell ref="C225:C228"/>
    <mergeCell ref="C230:C232"/>
    <mergeCell ref="C235:C237"/>
    <mergeCell ref="C239:C243"/>
    <mergeCell ref="C245:C246"/>
    <mergeCell ref="C248:C249"/>
    <mergeCell ref="C254:C255"/>
    <mergeCell ref="C257:C259"/>
    <mergeCell ref="C260:C261"/>
    <mergeCell ref="C265:C266"/>
    <mergeCell ref="C274:C276"/>
    <mergeCell ref="C280:C282"/>
    <mergeCell ref="C286:C288"/>
    <mergeCell ref="C298:C299"/>
    <mergeCell ref="C301:C302"/>
    <mergeCell ref="C309:C310"/>
    <mergeCell ref="C315:C316"/>
    <mergeCell ref="C318:C320"/>
    <mergeCell ref="C325:C329"/>
    <mergeCell ref="C331:C333"/>
    <mergeCell ref="C337:C341"/>
    <mergeCell ref="C352:C355"/>
    <mergeCell ref="C364:C365"/>
    <mergeCell ref="C368:C369"/>
    <mergeCell ref="D3:D5"/>
    <mergeCell ref="D8:D14"/>
    <mergeCell ref="D15:D16"/>
    <mergeCell ref="D17:D18"/>
    <mergeCell ref="D19:D21"/>
    <mergeCell ref="D22:D23"/>
    <mergeCell ref="D26:D27"/>
    <mergeCell ref="D29:D32"/>
    <mergeCell ref="D33:D37"/>
    <mergeCell ref="D40:D42"/>
    <mergeCell ref="D43:D44"/>
    <mergeCell ref="D45:D46"/>
    <mergeCell ref="D48:D52"/>
    <mergeCell ref="D53:D62"/>
    <mergeCell ref="D63:D66"/>
    <mergeCell ref="D67:D69"/>
    <mergeCell ref="D70:D72"/>
    <mergeCell ref="D74:D76"/>
    <mergeCell ref="D80:D81"/>
    <mergeCell ref="D85:D87"/>
    <mergeCell ref="D89:D90"/>
    <mergeCell ref="D91:D93"/>
    <mergeCell ref="D94:D95"/>
    <mergeCell ref="D97:D100"/>
    <mergeCell ref="D101:D103"/>
    <mergeCell ref="D104:D107"/>
    <mergeCell ref="D109:D112"/>
    <mergeCell ref="D114:D118"/>
    <mergeCell ref="D119:D122"/>
    <mergeCell ref="D124:D125"/>
    <mergeCell ref="D128:D129"/>
    <mergeCell ref="D131:D145"/>
    <mergeCell ref="D146:D147"/>
    <mergeCell ref="D148:D151"/>
    <mergeCell ref="D152:D156"/>
    <mergeCell ref="D157:D158"/>
    <mergeCell ref="D159:D160"/>
    <mergeCell ref="D161:D162"/>
    <mergeCell ref="D163:D164"/>
    <mergeCell ref="D165:D166"/>
    <mergeCell ref="D167:D170"/>
    <mergeCell ref="D171:D172"/>
    <mergeCell ref="D173:D174"/>
    <mergeCell ref="D175:D178"/>
    <mergeCell ref="D179:D180"/>
    <mergeCell ref="D181:D184"/>
    <mergeCell ref="D185:D187"/>
    <mergeCell ref="D188:D189"/>
    <mergeCell ref="D190:D191"/>
    <mergeCell ref="D192:D193"/>
    <mergeCell ref="D194:D200"/>
    <mergeCell ref="D201:D202"/>
    <mergeCell ref="D203:D204"/>
    <mergeCell ref="D205:D207"/>
    <mergeCell ref="D208:D209"/>
    <mergeCell ref="D210:D213"/>
    <mergeCell ref="D214:D216"/>
    <mergeCell ref="D217:D218"/>
    <mergeCell ref="D219:D221"/>
    <mergeCell ref="D222:D224"/>
    <mergeCell ref="D225:D229"/>
    <mergeCell ref="D230:D234"/>
    <mergeCell ref="D235:D238"/>
    <mergeCell ref="D239:D244"/>
    <mergeCell ref="D245:D250"/>
    <mergeCell ref="D251:D253"/>
    <mergeCell ref="D254:D259"/>
    <mergeCell ref="D260:D262"/>
    <mergeCell ref="D263:D264"/>
    <mergeCell ref="D265:D267"/>
    <mergeCell ref="D268:D269"/>
    <mergeCell ref="D270:D271"/>
    <mergeCell ref="D272:D273"/>
    <mergeCell ref="D274:D277"/>
    <mergeCell ref="D278:D279"/>
    <mergeCell ref="D280:D283"/>
    <mergeCell ref="D284:D285"/>
    <mergeCell ref="D286:D289"/>
    <mergeCell ref="D290:D291"/>
    <mergeCell ref="D292:D293"/>
    <mergeCell ref="D294:D295"/>
    <mergeCell ref="D296:D297"/>
    <mergeCell ref="D298:D300"/>
    <mergeCell ref="D301:D304"/>
    <mergeCell ref="D305:D306"/>
    <mergeCell ref="D307:D308"/>
    <mergeCell ref="D309:D312"/>
    <mergeCell ref="D313:D314"/>
    <mergeCell ref="D315:D317"/>
    <mergeCell ref="D318:D322"/>
    <mergeCell ref="D323:D324"/>
    <mergeCell ref="D325:D330"/>
    <mergeCell ref="D331:D334"/>
    <mergeCell ref="D335:D336"/>
    <mergeCell ref="D337:D343"/>
    <mergeCell ref="D344:D346"/>
    <mergeCell ref="D347:D348"/>
    <mergeCell ref="D349:D351"/>
    <mergeCell ref="D352:D356"/>
    <mergeCell ref="D357:D358"/>
    <mergeCell ref="D359:D360"/>
    <mergeCell ref="D361:D362"/>
    <mergeCell ref="D364:D365"/>
    <mergeCell ref="D368:D369"/>
    <mergeCell ref="E3:E5"/>
    <mergeCell ref="E8:E14"/>
    <mergeCell ref="E15:E16"/>
    <mergeCell ref="E17:E18"/>
    <mergeCell ref="E19:E21"/>
    <mergeCell ref="E22:E23"/>
    <mergeCell ref="E26:E27"/>
    <mergeCell ref="E29:E32"/>
    <mergeCell ref="E33:E37"/>
    <mergeCell ref="E40:E42"/>
    <mergeCell ref="E43:E44"/>
    <mergeCell ref="E45:E46"/>
    <mergeCell ref="E48:E52"/>
    <mergeCell ref="E53:E62"/>
    <mergeCell ref="E63:E66"/>
    <mergeCell ref="E67:E69"/>
    <mergeCell ref="E70:E72"/>
    <mergeCell ref="E74:E76"/>
    <mergeCell ref="E80:E81"/>
    <mergeCell ref="E85:E87"/>
    <mergeCell ref="E89:E90"/>
    <mergeCell ref="E91:E93"/>
    <mergeCell ref="E94:E95"/>
    <mergeCell ref="E97:E100"/>
    <mergeCell ref="E101:E103"/>
    <mergeCell ref="E104:E107"/>
    <mergeCell ref="E109:E112"/>
    <mergeCell ref="E114:E118"/>
    <mergeCell ref="E119:E122"/>
    <mergeCell ref="E124:E125"/>
    <mergeCell ref="E128:E129"/>
    <mergeCell ref="E131:E145"/>
    <mergeCell ref="E146:E147"/>
    <mergeCell ref="E148:E151"/>
    <mergeCell ref="E152:E156"/>
    <mergeCell ref="E157:E158"/>
    <mergeCell ref="E159:E160"/>
    <mergeCell ref="E161:E162"/>
    <mergeCell ref="E163:E164"/>
    <mergeCell ref="E165:E166"/>
    <mergeCell ref="E167:E170"/>
    <mergeCell ref="E171:E172"/>
    <mergeCell ref="E173:E174"/>
    <mergeCell ref="E175:E178"/>
    <mergeCell ref="E179:E180"/>
    <mergeCell ref="E181:E184"/>
    <mergeCell ref="E185:E187"/>
    <mergeCell ref="E188:E189"/>
    <mergeCell ref="E190:E191"/>
    <mergeCell ref="E192:E193"/>
    <mergeCell ref="E194:E200"/>
    <mergeCell ref="E201:E202"/>
    <mergeCell ref="E203:E204"/>
    <mergeCell ref="E205:E207"/>
    <mergeCell ref="E208:E209"/>
    <mergeCell ref="E210:E213"/>
    <mergeCell ref="E214:E216"/>
    <mergeCell ref="E217:E218"/>
    <mergeCell ref="E219:E221"/>
    <mergeCell ref="E222:E224"/>
    <mergeCell ref="E225:E229"/>
    <mergeCell ref="E230:E234"/>
    <mergeCell ref="E235:E238"/>
    <mergeCell ref="E239:E244"/>
    <mergeCell ref="E245:E250"/>
    <mergeCell ref="E251:E253"/>
    <mergeCell ref="E254:E259"/>
    <mergeCell ref="E260:E262"/>
    <mergeCell ref="E263:E264"/>
    <mergeCell ref="E265:E267"/>
    <mergeCell ref="E268:E269"/>
    <mergeCell ref="E270:E271"/>
    <mergeCell ref="E272:E273"/>
    <mergeCell ref="E274:E277"/>
    <mergeCell ref="E278:E279"/>
    <mergeCell ref="E280:E283"/>
    <mergeCell ref="E284:E285"/>
    <mergeCell ref="E286:E289"/>
    <mergeCell ref="E290:E291"/>
    <mergeCell ref="E292:E293"/>
    <mergeCell ref="E294:E295"/>
    <mergeCell ref="E296:E297"/>
    <mergeCell ref="E298:E300"/>
    <mergeCell ref="E301:E304"/>
    <mergeCell ref="E305:E306"/>
    <mergeCell ref="E307:E308"/>
    <mergeCell ref="E309:E312"/>
    <mergeCell ref="E313:E314"/>
    <mergeCell ref="E315:E317"/>
    <mergeCell ref="E318:E322"/>
    <mergeCell ref="E323:E324"/>
    <mergeCell ref="E325:E330"/>
    <mergeCell ref="E331:E334"/>
    <mergeCell ref="E335:E336"/>
    <mergeCell ref="E337:E343"/>
    <mergeCell ref="E344:E346"/>
    <mergeCell ref="E347:E348"/>
    <mergeCell ref="E349:E351"/>
    <mergeCell ref="E352:E356"/>
    <mergeCell ref="E357:E358"/>
    <mergeCell ref="E359:E360"/>
    <mergeCell ref="E361:E362"/>
    <mergeCell ref="E364:E365"/>
    <mergeCell ref="E368:E369"/>
    <mergeCell ref="F3:F5"/>
    <mergeCell ref="F8:F14"/>
    <mergeCell ref="F15:F16"/>
    <mergeCell ref="F17:F18"/>
    <mergeCell ref="F19:F21"/>
    <mergeCell ref="F22:F23"/>
    <mergeCell ref="F26:F27"/>
    <mergeCell ref="F29:F32"/>
    <mergeCell ref="F33:F37"/>
    <mergeCell ref="F40:F42"/>
    <mergeCell ref="F43:F44"/>
    <mergeCell ref="F45:F46"/>
    <mergeCell ref="F48:F52"/>
    <mergeCell ref="F53:F62"/>
    <mergeCell ref="F63:F66"/>
    <mergeCell ref="F67:F69"/>
    <mergeCell ref="F70:F72"/>
    <mergeCell ref="F74:F76"/>
    <mergeCell ref="F80:F81"/>
    <mergeCell ref="F85:F87"/>
    <mergeCell ref="F89:F90"/>
    <mergeCell ref="F91:F93"/>
    <mergeCell ref="F94:F95"/>
    <mergeCell ref="F97:F100"/>
    <mergeCell ref="F101:F103"/>
    <mergeCell ref="F104:F107"/>
    <mergeCell ref="F109:F112"/>
    <mergeCell ref="F114:F118"/>
    <mergeCell ref="F119:F122"/>
    <mergeCell ref="F124:F125"/>
    <mergeCell ref="F128:F129"/>
    <mergeCell ref="F131:F145"/>
    <mergeCell ref="F146:F147"/>
    <mergeCell ref="F148:F151"/>
    <mergeCell ref="F152:F156"/>
    <mergeCell ref="F157:F158"/>
    <mergeCell ref="F159:F160"/>
    <mergeCell ref="F161:F162"/>
    <mergeCell ref="F163:F164"/>
    <mergeCell ref="F165:F166"/>
    <mergeCell ref="F167:F170"/>
    <mergeCell ref="F171:F172"/>
    <mergeCell ref="F173:F174"/>
    <mergeCell ref="F175:F178"/>
    <mergeCell ref="F179:F180"/>
    <mergeCell ref="F181:F184"/>
    <mergeCell ref="F185:F187"/>
    <mergeCell ref="F188:F189"/>
    <mergeCell ref="F190:F191"/>
    <mergeCell ref="F192:F193"/>
    <mergeCell ref="F194:F200"/>
    <mergeCell ref="F201:F202"/>
    <mergeCell ref="F203:F204"/>
    <mergeCell ref="F205:F207"/>
    <mergeCell ref="F208:F209"/>
    <mergeCell ref="F210:F213"/>
    <mergeCell ref="F214:F216"/>
    <mergeCell ref="F217:F218"/>
    <mergeCell ref="F219:F221"/>
    <mergeCell ref="F222:F224"/>
    <mergeCell ref="F225:F229"/>
    <mergeCell ref="F230:F234"/>
    <mergeCell ref="F235:F238"/>
    <mergeCell ref="F239:F244"/>
    <mergeCell ref="F245:F250"/>
    <mergeCell ref="F251:F253"/>
    <mergeCell ref="F254:F257"/>
    <mergeCell ref="F260:F262"/>
    <mergeCell ref="F263:F264"/>
    <mergeCell ref="F265:F267"/>
    <mergeCell ref="F268:F269"/>
    <mergeCell ref="F270:F271"/>
    <mergeCell ref="F272:F273"/>
    <mergeCell ref="F274:F277"/>
    <mergeCell ref="F278:F279"/>
    <mergeCell ref="F280:F283"/>
    <mergeCell ref="F284:F285"/>
    <mergeCell ref="F286:F289"/>
    <mergeCell ref="F290:F291"/>
    <mergeCell ref="F292:F293"/>
    <mergeCell ref="F294:F295"/>
    <mergeCell ref="F296:F297"/>
    <mergeCell ref="F298:F300"/>
    <mergeCell ref="F301:F304"/>
    <mergeCell ref="F305:F306"/>
    <mergeCell ref="F307:F308"/>
    <mergeCell ref="F309:F312"/>
    <mergeCell ref="F313:F314"/>
    <mergeCell ref="F315:F317"/>
    <mergeCell ref="F318:F322"/>
    <mergeCell ref="F323:F324"/>
    <mergeCell ref="F325:F330"/>
    <mergeCell ref="F331:F334"/>
    <mergeCell ref="F335:F336"/>
    <mergeCell ref="F337:F343"/>
    <mergeCell ref="F344:F346"/>
    <mergeCell ref="F347:F348"/>
    <mergeCell ref="F349:F351"/>
    <mergeCell ref="F357:F358"/>
    <mergeCell ref="F359:F360"/>
    <mergeCell ref="F361:F362"/>
    <mergeCell ref="F364:F365"/>
    <mergeCell ref="F368:F369"/>
    <mergeCell ref="G3:G5"/>
    <mergeCell ref="G8:G14"/>
    <mergeCell ref="G15:G16"/>
    <mergeCell ref="G17:G18"/>
    <mergeCell ref="G19:G21"/>
    <mergeCell ref="G22:G23"/>
    <mergeCell ref="G26:G27"/>
    <mergeCell ref="G40:G42"/>
    <mergeCell ref="G43:G44"/>
    <mergeCell ref="G45:G46"/>
    <mergeCell ref="G48:G52"/>
    <mergeCell ref="G53:G62"/>
    <mergeCell ref="G67:G69"/>
    <mergeCell ref="G70:G72"/>
    <mergeCell ref="G74:G76"/>
    <mergeCell ref="G80:G81"/>
    <mergeCell ref="G85:G87"/>
    <mergeCell ref="G89:G90"/>
    <mergeCell ref="G91:G93"/>
    <mergeCell ref="G94:G95"/>
    <mergeCell ref="G97:G100"/>
    <mergeCell ref="G101:G103"/>
    <mergeCell ref="G104:G107"/>
    <mergeCell ref="G109:G112"/>
    <mergeCell ref="G114:G118"/>
    <mergeCell ref="G119:G122"/>
    <mergeCell ref="G152:G156"/>
    <mergeCell ref="G157:G158"/>
    <mergeCell ref="G159:G160"/>
    <mergeCell ref="G161:G162"/>
    <mergeCell ref="G163:G164"/>
    <mergeCell ref="G165:G166"/>
    <mergeCell ref="G167:G170"/>
    <mergeCell ref="G171:G172"/>
    <mergeCell ref="G181:G184"/>
    <mergeCell ref="G185:G187"/>
    <mergeCell ref="G188:G189"/>
    <mergeCell ref="G190:G191"/>
    <mergeCell ref="G192:G193"/>
    <mergeCell ref="G194:G200"/>
    <mergeCell ref="G201:G202"/>
    <mergeCell ref="G203:G204"/>
    <mergeCell ref="G205:G207"/>
    <mergeCell ref="G214:G216"/>
    <mergeCell ref="G217:G218"/>
    <mergeCell ref="G219:G221"/>
    <mergeCell ref="G222:G224"/>
    <mergeCell ref="G235:G238"/>
    <mergeCell ref="G239:G244"/>
    <mergeCell ref="G245:G250"/>
    <mergeCell ref="G263:G264"/>
    <mergeCell ref="G265:G267"/>
    <mergeCell ref="G268:G269"/>
    <mergeCell ref="G305:G306"/>
    <mergeCell ref="G307:G308"/>
    <mergeCell ref="G313:G314"/>
    <mergeCell ref="G315:G317"/>
    <mergeCell ref="G318:G322"/>
    <mergeCell ref="G337:G343"/>
    <mergeCell ref="G364:G365"/>
    <mergeCell ref="G368:G369"/>
    <mergeCell ref="H3:H5"/>
    <mergeCell ref="I3:I5"/>
    <mergeCell ref="J3:J5"/>
    <mergeCell ref="K3:K5"/>
    <mergeCell ref="L3:L5"/>
    <mergeCell ref="M3:M5"/>
    <mergeCell ref="N3:N5"/>
    <mergeCell ref="O3:O5"/>
    <mergeCell ref="P8:P14"/>
    <mergeCell ref="P19:P21"/>
    <mergeCell ref="P29:P31"/>
    <mergeCell ref="P33:P36"/>
    <mergeCell ref="P40:P42"/>
    <mergeCell ref="P43:P44"/>
    <mergeCell ref="P48:P51"/>
    <mergeCell ref="P53:P59"/>
    <mergeCell ref="P63:P66"/>
    <mergeCell ref="P67:P68"/>
    <mergeCell ref="P70:P72"/>
    <mergeCell ref="P74:P76"/>
    <mergeCell ref="P85:P87"/>
    <mergeCell ref="P101:P103"/>
    <mergeCell ref="P109:P113"/>
    <mergeCell ref="P114:P118"/>
    <mergeCell ref="P119:P122"/>
    <mergeCell ref="P131:P145"/>
    <mergeCell ref="P148:P150"/>
    <mergeCell ref="P152:P156"/>
    <mergeCell ref="P167:P170"/>
    <mergeCell ref="P175:P177"/>
    <mergeCell ref="P181:P184"/>
    <mergeCell ref="P185:P187"/>
    <mergeCell ref="P194:P200"/>
    <mergeCell ref="P210:P213"/>
    <mergeCell ref="P214:P216"/>
    <mergeCell ref="P222:P224"/>
    <mergeCell ref="P225:P229"/>
    <mergeCell ref="P230:P234"/>
    <mergeCell ref="P235:P238"/>
    <mergeCell ref="P239:P244"/>
    <mergeCell ref="P245:P247"/>
    <mergeCell ref="P248:P249"/>
    <mergeCell ref="P254:P256"/>
    <mergeCell ref="P257:P259"/>
    <mergeCell ref="P260:P261"/>
    <mergeCell ref="P265:P267"/>
    <mergeCell ref="P274:P276"/>
    <mergeCell ref="P280:P283"/>
    <mergeCell ref="P284:P285"/>
    <mergeCell ref="P286:P289"/>
    <mergeCell ref="P298:P300"/>
    <mergeCell ref="P301:P303"/>
    <mergeCell ref="P309:P310"/>
    <mergeCell ref="P315:P316"/>
    <mergeCell ref="P318:P322"/>
    <mergeCell ref="P325:P330"/>
    <mergeCell ref="P331:P334"/>
    <mergeCell ref="P337:P342"/>
    <mergeCell ref="P352:P356"/>
    <mergeCell ref="P364:P365"/>
    <mergeCell ref="P368:P369"/>
    <mergeCell ref="Q8:Q14"/>
    <mergeCell ref="Q19:Q21"/>
    <mergeCell ref="Q29:Q31"/>
    <mergeCell ref="Q33:Q36"/>
    <mergeCell ref="Q40:Q42"/>
    <mergeCell ref="Q43:Q44"/>
    <mergeCell ref="Q48:Q51"/>
    <mergeCell ref="Q53:Q59"/>
    <mergeCell ref="Q63:Q66"/>
    <mergeCell ref="Q67:Q68"/>
    <mergeCell ref="Q70:Q72"/>
    <mergeCell ref="Q74:Q76"/>
    <mergeCell ref="Q85:Q87"/>
    <mergeCell ref="Q101:Q103"/>
    <mergeCell ref="Q109:Q113"/>
    <mergeCell ref="Q114:Q118"/>
    <mergeCell ref="Q119:Q122"/>
    <mergeCell ref="Q131:Q145"/>
    <mergeCell ref="Q148:Q150"/>
    <mergeCell ref="Q152:Q156"/>
    <mergeCell ref="Q167:Q170"/>
    <mergeCell ref="Q175:Q177"/>
    <mergeCell ref="Q181:Q184"/>
    <mergeCell ref="Q185:Q187"/>
    <mergeCell ref="Q194:Q200"/>
    <mergeCell ref="Q210:Q213"/>
    <mergeCell ref="Q214:Q216"/>
    <mergeCell ref="Q222:Q224"/>
    <mergeCell ref="Q225:Q229"/>
    <mergeCell ref="Q230:Q234"/>
    <mergeCell ref="Q235:Q238"/>
    <mergeCell ref="Q239:Q244"/>
    <mergeCell ref="Q245:Q247"/>
    <mergeCell ref="Q248:Q249"/>
    <mergeCell ref="Q254:Q256"/>
    <mergeCell ref="Q257:Q259"/>
    <mergeCell ref="Q260:Q261"/>
    <mergeCell ref="Q265:Q267"/>
    <mergeCell ref="Q274:Q276"/>
    <mergeCell ref="Q280:Q283"/>
    <mergeCell ref="Q284:Q285"/>
    <mergeCell ref="Q286:Q289"/>
    <mergeCell ref="Q298:Q300"/>
    <mergeCell ref="Q301:Q303"/>
    <mergeCell ref="Q309:Q310"/>
    <mergeCell ref="Q315:Q316"/>
    <mergeCell ref="Q318:Q322"/>
    <mergeCell ref="Q325:Q330"/>
    <mergeCell ref="Q331:Q334"/>
    <mergeCell ref="Q337:Q342"/>
    <mergeCell ref="Q352:Q356"/>
    <mergeCell ref="Q364:Q365"/>
    <mergeCell ref="Q368:Q369"/>
    <mergeCell ref="R53:R59"/>
    <mergeCell ref="R63:R66"/>
    <mergeCell ref="R70:R72"/>
    <mergeCell ref="R152:R156"/>
    <mergeCell ref="R222:R224"/>
    <mergeCell ref="R368:R369"/>
    <mergeCell ref="S53:S59"/>
    <mergeCell ref="S63:S66"/>
    <mergeCell ref="S70:S72"/>
    <mergeCell ref="S152:S156"/>
    <mergeCell ref="S222:S224"/>
    <mergeCell ref="S368:S369"/>
  </mergeCells>
  <conditionalFormatting sqref="R3:R5">
    <cfRule type="duplicateValues" dxfId="0" priority="3"/>
  </conditionalFormatting>
  <conditionalFormatting sqref="S3:S5">
    <cfRule type="duplicateValues" dxfId="0" priority="2"/>
    <cfRule type="duplicateValues" dxfId="0" priority="1"/>
  </conditionalFormatting>
  <pageMargins left="0.751388888888889" right="0.751388888888889" top="1" bottom="1" header="0.5" footer="0.5"/>
  <pageSetup paperSize="8"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映射关系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我是蒋振</cp:lastModifiedBy>
  <dcterms:created xsi:type="dcterms:W3CDTF">2026-08-24T07:21:33Z</dcterms:created>
  <dcterms:modified xsi:type="dcterms:W3CDTF">2026-08-24T07:21:33Z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BC2D5BEB71EB49FAA0A28D75137078D7_11</vt:lpwstr>
  </property>
  <property fmtid="{D5CDD505-2E9C-101B-9397-08002B2CF9AE}" pid="3" name="KSOProductBuildVer">
    <vt:lpwstr>2052-11.1.0.14309</vt:lpwstr>
  </property>
</Properties>
</file>