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价格表通用" sheetId="1" r:id="rId1"/>
  </sheets>
  <externalReferences>
    <externalReference r:id="rId2"/>
  </externalReferences>
  <definedNames>
    <definedName name="_xlnm._FilterDatabase" localSheetId="0" hidden="1">价格表通用!$A$4:$R$13</definedName>
    <definedName name="_xlnm.Print_Titles" localSheetId="0">价格表通用!$1:$4</definedName>
  </definedNames>
  <calcPr calcId="144525"/>
</workbook>
</file>

<file path=xl/sharedStrings.xml><?xml version="1.0" encoding="utf-8"?>
<sst xmlns="http://schemas.openxmlformats.org/spreadsheetml/2006/main" count="66" uniqueCount="58">
  <si>
    <t>附件1-1</t>
  </si>
  <si>
    <t xml:space="preserve">湖南省药学类通用型医疗服务项目价格表
</t>
  </si>
  <si>
    <t>序号</t>
  </si>
  <si>
    <t>项目编码</t>
  </si>
  <si>
    <t>项目名称</t>
  </si>
  <si>
    <t>服务产出</t>
  </si>
  <si>
    <t>价格构成</t>
  </si>
  <si>
    <t>加收项</t>
  </si>
  <si>
    <t>扩展项</t>
  </si>
  <si>
    <t>计价单位</t>
  </si>
  <si>
    <t>计价说明</t>
  </si>
  <si>
    <t>在长部省属医疗机构</t>
  </si>
  <si>
    <t>价格基准</t>
  </si>
  <si>
    <t>支付分类</t>
  </si>
  <si>
    <t>自付比例</t>
  </si>
  <si>
    <t>价格单位：元</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</si>
  <si>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</si>
  <si>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</si>
  <si>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</si>
  <si>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</si>
  <si>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</si>
  <si>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次</t>
  </si>
  <si>
    <t>1.本项目的药学服务涵盖西药、中药及民族药。
2.一般诊疗费已包含药事服务成本，基层医疗机构收取一般诊疗费时，不得同时收取“门诊诊查费（药学门诊）”。</t>
  </si>
  <si>
    <t>丙类</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</si>
  <si>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</si>
  <si>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</si>
  <si>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</si>
  <si>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</si>
  <si>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</si>
  <si>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</si>
  <si>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</si>
  <si>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</si>
  <si>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</si>
  <si>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1.住院天数≤30天的，收取费用不高于60元；住院天数＞30 天的，每30天（含）收费不超过60元，总收费最高不超过150元。2.重症监护室患者，按实际服务天数计收。3.家庭病床暂不执行加收政策。</t>
  </si>
  <si>
    <t>甲类</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</si>
  <si>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</si>
  <si>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</si>
  <si>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</si>
  <si>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</si>
  <si>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r>
      <rPr>
        <sz val="12"/>
        <color theme="1"/>
        <rFont val="Times New Roman"/>
        <charset val="134"/>
      </rPr>
      <t>1.</t>
    </r>
    <r>
      <rPr>
        <sz val="12"/>
        <color theme="1"/>
        <rFont val="宋体"/>
        <charset val="134"/>
      </rPr>
      <t>医疗机构上门提供居家药学服务的，按照上门提供医疗服务的收费政策，同样采取</t>
    </r>
    <r>
      <rPr>
        <sz val="12"/>
        <color theme="1"/>
        <rFont val="Times New Roman"/>
        <charset val="134"/>
      </rPr>
      <t>“</t>
    </r>
    <r>
      <rPr>
        <sz val="12"/>
        <color theme="1"/>
        <rFont val="宋体"/>
        <charset val="134"/>
      </rPr>
      <t>居家药学服务费</t>
    </r>
    <r>
      <rPr>
        <sz val="12"/>
        <color theme="1"/>
        <rFont val="Times New Roman"/>
        <charset val="134"/>
      </rPr>
      <t>+</t>
    </r>
    <r>
      <rPr>
        <sz val="12"/>
        <color theme="1"/>
        <rFont val="宋体"/>
        <charset val="134"/>
      </rPr>
      <t>上门服务费</t>
    </r>
    <r>
      <rPr>
        <sz val="12"/>
        <color theme="1"/>
        <rFont val="Times New Roman"/>
        <charset val="134"/>
      </rPr>
      <t>”</t>
    </r>
    <r>
      <rPr>
        <sz val="12"/>
        <color theme="1"/>
        <rFont val="宋体"/>
        <charset val="134"/>
      </rPr>
      <t>的方式收费。</t>
    </r>
    <r>
      <rPr>
        <sz val="12"/>
        <color theme="1"/>
        <rFont val="Times New Roman"/>
        <charset val="134"/>
      </rPr>
      <t xml:space="preserve">
2.</t>
    </r>
    <r>
      <rPr>
        <sz val="12"/>
        <color theme="1"/>
        <rFont val="宋体"/>
        <charset val="134"/>
      </rPr>
      <t>居家药学服务已合并计入家庭医生签约服务的，不得重复收取费用。</t>
    </r>
  </si>
  <si>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</si>
  <si>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</si>
  <si>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</si>
  <si>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</si>
  <si>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</si>
  <si>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r>
      <rPr>
        <sz val="12"/>
        <color theme="1"/>
        <rFont val="Times New Roman"/>
        <charset val="134"/>
      </rPr>
      <t>1.</t>
    </r>
    <r>
      <rPr>
        <sz val="12"/>
        <color theme="1"/>
        <rFont val="宋体"/>
        <charset val="134"/>
      </rPr>
      <t>本项目所称的</t>
    </r>
    <r>
      <rPr>
        <sz val="12"/>
        <color theme="1"/>
        <rFont val="Times New Roman"/>
        <charset val="134"/>
      </rPr>
      <t>“</t>
    </r>
    <r>
      <rPr>
        <sz val="12"/>
        <color theme="1"/>
        <rFont val="宋体"/>
        <charset val="134"/>
      </rPr>
      <t>特定剂型</t>
    </r>
    <r>
      <rPr>
        <sz val="12"/>
        <color theme="1"/>
        <rFont val="Times New Roman"/>
        <charset val="134"/>
      </rPr>
      <t>”</t>
    </r>
    <r>
      <rPr>
        <sz val="12"/>
        <color theme="1"/>
        <rFont val="宋体"/>
        <charset val="134"/>
      </rPr>
      <t>包括但不限于膏剂、合剂、胶囊剂、片剂、丸剂、酒剂、散剂、颗粒剂等行业主管部门准许医疗机构自行制备的中药剂型。</t>
    </r>
    <r>
      <rPr>
        <sz val="12"/>
        <color theme="1"/>
        <rFont val="Times New Roman"/>
        <charset val="134"/>
      </rPr>
      <t xml:space="preserve">
2.</t>
    </r>
    <r>
      <rPr>
        <sz val="12"/>
        <color theme="1"/>
        <rFont val="宋体"/>
        <charset val="134"/>
      </rPr>
      <t>计价单位</t>
    </r>
    <r>
      <rPr>
        <sz val="12"/>
        <color theme="1"/>
        <rFont val="Times New Roman"/>
        <charset val="134"/>
      </rPr>
      <t>“</t>
    </r>
    <r>
      <rPr>
        <sz val="12"/>
        <color theme="1"/>
        <rFont val="宋体"/>
        <charset val="134"/>
      </rPr>
      <t>每百克</t>
    </r>
    <r>
      <rPr>
        <sz val="12"/>
        <color theme="1"/>
        <rFont val="Times New Roman"/>
        <charset val="134"/>
      </rPr>
      <t>”</t>
    </r>
    <r>
      <rPr>
        <sz val="12"/>
        <color theme="1"/>
        <rFont val="宋体"/>
        <charset val="134"/>
      </rPr>
      <t>以处方的中药饮片重量计，不含赋形剂重量。不足百克按百克计算。</t>
    </r>
    <r>
      <rPr>
        <sz val="12"/>
        <color theme="1"/>
        <rFont val="Times New Roman"/>
        <charset val="134"/>
      </rPr>
      <t>3.</t>
    </r>
    <r>
      <rPr>
        <sz val="12"/>
        <color theme="1"/>
        <rFont val="宋体"/>
        <charset val="134"/>
      </rPr>
      <t>合剂与散剂按</t>
    </r>
    <r>
      <rPr>
        <sz val="12"/>
        <color theme="1"/>
        <rFont val="Times New Roman"/>
        <charset val="134"/>
      </rPr>
      <t>50%</t>
    </r>
    <r>
      <rPr>
        <sz val="12"/>
        <color theme="1"/>
        <rFont val="宋体"/>
        <charset val="134"/>
      </rPr>
      <t>计价。</t>
    </r>
  </si>
  <si>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</si>
  <si>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</si>
  <si>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</si>
  <si>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</si>
  <si>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</si>
  <si>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r>
      <rPr>
        <sz val="12"/>
        <color theme="1"/>
        <rFont val="宋体"/>
        <charset val="134"/>
      </rPr>
      <t>每付包含</t>
    </r>
    <r>
      <rPr>
        <sz val="12"/>
        <color theme="1"/>
        <rFont val="Times New Roman"/>
        <charset val="134"/>
      </rPr>
      <t>2</t>
    </r>
    <r>
      <rPr>
        <sz val="12"/>
        <color theme="1"/>
        <rFont val="宋体"/>
        <charset val="134"/>
      </rPr>
      <t>袋。</t>
    </r>
  </si>
  <si>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</si>
  <si>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</si>
  <si>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</si>
  <si>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</si>
  <si>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</si>
  <si>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r>
      <rPr>
        <sz val="11"/>
        <color theme="1"/>
        <rFont val="宋体"/>
        <charset val="134"/>
      </rPr>
      <t xml:space="preserve">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各地医疗保障部门所定价格属于政府指导价为最高限价，下浮不限。医疗机构的医疗技术创新改良，申报新增医疗服务价格项目的，采取“现有项目兼容”的方式简化处理，按照对应的立项指南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立项指南落地前价格项目除外内容的可收费医用耗材，按照实际采购价格零差率销售另行收费。
</t>
    </r>
    <r>
      <rPr>
        <sz val="11"/>
        <color rgb="FFC00000"/>
        <rFont val="宋体"/>
        <charset val="134"/>
      </rPr>
      <t>7.药敏检验、基因检测等与用药指导相关的医疗服务价格项目在病理类和检验类立项指南中另行规定。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</si>
</sst>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0">
    <font>
      <sz val="11"/>
      <color theme="1"/>
      <name val="宋体"/>
      <charset val="134"/>
      <scheme val="minor"/>
    </font>
    <font>
      <b/>
      <sz val="12"/>
      <color theme="1"/>
      <name val="宋体"/>
      <charset val="134"/>
      <scheme val="minor"/>
    </font>
    <font>
      <sz val="12"/>
      <color theme="1"/>
      <name val="宋体"/>
      <charset val="134"/>
      <scheme val="minor"/>
    </font>
    <font>
      <sz val="11"/>
      <color theme="1"/>
      <name val="Times New Roman"/>
      <charset val="134"/>
    </font>
    <font>
      <sz val="12"/>
      <name val="仿宋_GB2312"/>
      <charset val="134"/>
    </font>
    <font>
      <sz val="26"/>
      <name val="方正小标宋简体"/>
      <charset val="134"/>
    </font>
    <font>
      <sz val="16"/>
      <name val="方正小标宋简体"/>
      <charset val="134"/>
    </font>
    <font>
      <b/>
      <sz val="12"/>
      <name val="仿宋_GB2312"/>
      <charset val="134"/>
    </font>
    <font>
      <sz val="12"/>
      <color theme="1"/>
      <name val="Times New Roman"/>
      <charset val="134"/>
    </font>
    <font>
      <sz val="12"/>
      <color theme="1"/>
      <name val="宋体"/>
      <charset val="134"/>
    </font>
    <font>
      <sz val="11"/>
      <color theme="1"/>
      <name val="宋体"/>
      <charset val="134"/>
    </font>
    <font>
      <sz val="14"/>
      <color theme="1"/>
      <name val="Times New Roman"/>
      <charset val="134"/>
    </font>
    <font>
      <sz val="14"/>
      <color theme="1"/>
      <name val="宋体"/>
      <charset val="134"/>
    </font>
    <font>
      <sz val="14"/>
      <name val="Times New Roman"/>
      <charset val="134"/>
    </font>
    <font>
      <b/>
      <sz val="8"/>
      <color rgb="FF000000"/>
      <name val="仿宋_GB2312"/>
      <charset val="134"/>
    </font>
    <font>
      <b/>
      <sz val="10"/>
      <color rgb="FF000000"/>
      <name val="仿宋_GB2312"/>
      <charset val="134"/>
    </font>
    <font>
      <b/>
      <sz val="11"/>
      <name val="仿宋_GB2312"/>
      <charset val="134"/>
    </font>
    <font>
      <sz val="11"/>
      <name val="宋体"/>
      <charset val="134"/>
      <scheme val="major"/>
    </font>
    <font>
      <sz val="11"/>
      <color indexed="8"/>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C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2" borderId="0" applyNumberFormat="0" applyBorder="0" applyAlignment="0" applyProtection="0">
      <alignment vertical="center"/>
    </xf>
    <xf numFmtId="0" fontId="21"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4" borderId="0" applyNumberFormat="0" applyBorder="0" applyAlignment="0" applyProtection="0">
      <alignment vertical="center"/>
    </xf>
    <xf numFmtId="0" fontId="22" fillId="5" borderId="0" applyNumberFormat="0" applyBorder="0" applyAlignment="0" applyProtection="0">
      <alignment vertical="center"/>
    </xf>
    <xf numFmtId="43" fontId="0" fillId="0" borderId="0" applyFont="0" applyFill="0" applyBorder="0" applyAlignment="0" applyProtection="0">
      <alignment vertical="center"/>
    </xf>
    <xf numFmtId="0" fontId="23" fillId="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7" borderId="6" applyNumberFormat="0" applyFont="0" applyAlignment="0" applyProtection="0">
      <alignment vertical="center"/>
    </xf>
    <xf numFmtId="0" fontId="23" fillId="8"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7" applyNumberFormat="0" applyFill="0" applyAlignment="0" applyProtection="0">
      <alignment vertical="center"/>
    </xf>
    <xf numFmtId="0" fontId="31" fillId="0" borderId="7" applyNumberFormat="0" applyFill="0" applyAlignment="0" applyProtection="0">
      <alignment vertical="center"/>
    </xf>
    <xf numFmtId="0" fontId="23" fillId="9" borderId="0" applyNumberFormat="0" applyBorder="0" applyAlignment="0" applyProtection="0">
      <alignment vertical="center"/>
    </xf>
    <xf numFmtId="0" fontId="26" fillId="0" borderId="8" applyNumberFormat="0" applyFill="0" applyAlignment="0" applyProtection="0">
      <alignment vertical="center"/>
    </xf>
    <xf numFmtId="0" fontId="23" fillId="10" borderId="0" applyNumberFormat="0" applyBorder="0" applyAlignment="0" applyProtection="0">
      <alignment vertical="center"/>
    </xf>
    <xf numFmtId="0" fontId="32" fillId="11" borderId="9" applyNumberFormat="0" applyAlignment="0" applyProtection="0">
      <alignment vertical="center"/>
    </xf>
    <xf numFmtId="0" fontId="33" fillId="11" borderId="5" applyNumberFormat="0" applyAlignment="0" applyProtection="0">
      <alignment vertical="center"/>
    </xf>
    <xf numFmtId="0" fontId="34" fillId="12" borderId="10" applyNumberFormat="0" applyAlignment="0" applyProtection="0">
      <alignment vertical="center"/>
    </xf>
    <xf numFmtId="0" fontId="20" fillId="13" borderId="0" applyNumberFormat="0" applyBorder="0" applyAlignment="0" applyProtection="0">
      <alignment vertical="center"/>
    </xf>
    <xf numFmtId="0" fontId="23" fillId="14" borderId="0" applyNumberFormat="0" applyBorder="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20" fillId="17" borderId="0" applyNumberFormat="0" applyBorder="0" applyAlignment="0" applyProtection="0">
      <alignment vertical="center"/>
    </xf>
    <xf numFmtId="0" fontId="23"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9" fontId="0" fillId="0" borderId="0" xfId="0" applyNumberFormat="1">
      <alignment vertical="center"/>
    </xf>
    <xf numFmtId="0" fontId="4" fillId="0" borderId="0" xfId="0" applyFont="1" applyFill="1" applyAlignment="1">
      <alignment horizontal="center" vertical="center"/>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2" xfId="0" applyFont="1" applyBorder="1" applyAlignment="1">
      <alignment horizontal="left"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vertical="center" wrapText="1"/>
    </xf>
    <xf numFmtId="0" fontId="9" fillId="0" borderId="3" xfId="0" applyFont="1" applyBorder="1" applyAlignment="1">
      <alignment horizontal="left"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left"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0" xfId="0" applyFont="1" applyBorder="1" applyAlignment="1">
      <alignment horizontal="left" vertical="center" wrapText="1"/>
    </xf>
    <xf numFmtId="0" fontId="13" fillId="0" borderId="0" xfId="0" applyFont="1" applyFill="1" applyAlignment="1">
      <alignment horizontal="center" vertical="center" wrapText="1"/>
    </xf>
    <xf numFmtId="49" fontId="14"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9" fontId="1" fillId="0" borderId="0" xfId="0" applyNumberFormat="1" applyFont="1" applyFill="1" applyAlignment="1">
      <alignment horizontal="center" vertical="center" wrapText="1"/>
    </xf>
    <xf numFmtId="0" fontId="16"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17" fillId="0" borderId="1" xfId="0" applyFont="1" applyFill="1" applyBorder="1" applyAlignment="1">
      <alignment horizontal="center" vertical="center"/>
    </xf>
    <xf numFmtId="9" fontId="17" fillId="0" borderId="1" xfId="0" applyNumberFormat="1" applyFont="1" applyFill="1" applyBorder="1" applyAlignment="1">
      <alignment vertical="center"/>
    </xf>
    <xf numFmtId="9" fontId="2" fillId="0" borderId="0" xfId="0" applyNumberFormat="1" applyFont="1">
      <alignment vertical="center"/>
    </xf>
    <xf numFmtId="0" fontId="18" fillId="0" borderId="1" xfId="0" applyFont="1" applyFill="1" applyBorder="1" applyAlignment="1">
      <alignment horizontal="center" vertical="center"/>
    </xf>
    <xf numFmtId="9" fontId="17"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9" fontId="19" fillId="0" borderId="1" xfId="0" applyNumberFormat="1" applyFont="1" applyFill="1" applyBorder="1" applyAlignment="1">
      <alignment horizontal="center" vertical="center"/>
    </xf>
    <xf numFmtId="0" fontId="10" fillId="0" borderId="0" xfId="0" applyFont="1" applyBorder="1" applyAlignment="1">
      <alignment horizontal="center" vertical="center" wrapText="1"/>
    </xf>
    <xf numFmtId="0" fontId="8" fillId="0" borderId="1" xfId="0" applyFont="1" applyBorder="1" applyAlignment="1" quotePrefix="1">
      <alignment horizontal="center" vertical="center" wrapText="1"/>
    </xf>
    <xf numFmtId="0" fontId="11" fillId="0" borderId="1" xfId="0" applyFont="1" applyBorder="1" applyAlignment="1" quotePrefix="1">
      <alignment horizontal="center" vertical="center" wrapText="1"/>
    </xf>
    <xf numFmtId="0" fontId="12"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esktop\0824\&#20851;&#20110;&#35268;&#33539;&#33647;&#23398;&#30524;&#31185;&#31867;&#21307;&#30103;&#26381;&#21153;&#20215;&#26684;&#39033;&#30446;&#30340;&#36890;&#30693;\&#33647;&#23398;&#27979;&#31639;&#34920;6.2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药学"/>
      <sheetName val="Sheet2"/>
      <sheetName val="Sheet3"/>
    </sheetNames>
    <sheetDataSet>
      <sheetData sheetId="0" refreshError="1">
        <row r="5">
          <cell r="B5" t="str">
            <v>项目名称</v>
          </cell>
          <cell r="C5" t="str">
            <v>计价单位</v>
          </cell>
          <cell r="D5" t="str">
            <v>计价说明</v>
          </cell>
          <cell r="E5" t="str">
            <v>平移价</v>
          </cell>
          <cell r="F5" t="str">
            <v>在长部省属医疗机构价格/一类价格</v>
          </cell>
          <cell r="G5" t="str">
            <v>价格基准</v>
          </cell>
        </row>
        <row r="8">
          <cell r="B8" t="str">
            <v>门诊诊查费（药学门诊）</v>
          </cell>
          <cell r="C8" t="str">
            <v>次</v>
          </cell>
          <cell r="D8" t="str">
            <v>1.本项目的药学服务涵盖西药、中药及民族药。
2.一般诊疗费已包含药事服务成本，基层医疗机构收取一般诊疗费时，不得同时收取“门诊诊查费（药学门诊）”。</v>
          </cell>
          <cell r="E8">
            <v>10</v>
          </cell>
          <cell r="F8">
            <v>15</v>
          </cell>
          <cell r="G8">
            <v>13.5</v>
          </cell>
        </row>
        <row r="9">
          <cell r="B9" t="str">
            <v>门诊诊查费（药学门诊）-副主任（中）药师（加收）</v>
          </cell>
        </row>
        <row r="9">
          <cell r="E9">
            <v>15</v>
          </cell>
          <cell r="F9">
            <v>20</v>
          </cell>
          <cell r="G9">
            <v>18</v>
          </cell>
        </row>
        <row r="10">
          <cell r="B10" t="str">
            <v>门诊诊查费（药学门诊）-主任（中）药师（加收）</v>
          </cell>
        </row>
        <row r="10">
          <cell r="E10">
            <v>25</v>
          </cell>
          <cell r="F10">
            <v>30</v>
          </cell>
          <cell r="G10">
            <v>27</v>
          </cell>
        </row>
        <row r="11">
          <cell r="B11" t="str">
            <v>住院诊查费（临床药学）</v>
          </cell>
          <cell r="C11" t="str">
            <v>日</v>
          </cell>
          <cell r="D11" t="str">
            <v>参照药学服务试点要求，根据住院天数设置费用封顶线。</v>
          </cell>
          <cell r="E11">
            <v>12</v>
          </cell>
          <cell r="F11">
            <v>15</v>
          </cell>
          <cell r="G11">
            <v>13.5</v>
          </cell>
        </row>
        <row r="12">
          <cell r="B12" t="str">
            <v>居家药学服务费</v>
          </cell>
          <cell r="C12" t="str">
            <v>次</v>
          </cell>
          <cell r="D12" t="str">
            <v>1.医疗机构上门提供居家药学服务的，按照上门提供医疗服务的收费政策，同样采取“居家药学服务费+上门服务费”的方式收费。
2.居家药学服务已合并计入家庭医生签约服务的，不得重复收取费用。</v>
          </cell>
          <cell r="E12" t="str">
            <v>按照价格基准，根据湖南2025年统计公报65岁以上人口1094万人的10%测算，全省预计增加2188万。</v>
          </cell>
          <cell r="F12">
            <v>22</v>
          </cell>
          <cell r="G12">
            <v>20</v>
          </cell>
        </row>
        <row r="13">
          <cell r="B13" t="str">
            <v>药品集中配置费（肠外营养液）</v>
          </cell>
          <cell r="C13" t="str">
            <v>组</v>
          </cell>
          <cell r="D13" t="str">
            <v>1.含静脉营养袋和配置材料；2.2组（含）以上的普通药液配置每组按5%计收；3.药厂已配置好的单瓶药物集中调配不收费。</v>
          </cell>
          <cell r="E13">
            <v>90</v>
          </cell>
          <cell r="F13">
            <v>90</v>
          </cell>
        </row>
        <row r="15">
          <cell r="B15" t="str">
            <v>药品集中配置费（危害药品）</v>
          </cell>
          <cell r="C15" t="str">
            <v>组</v>
          </cell>
        </row>
        <row r="15">
          <cell r="E15">
            <v>26</v>
          </cell>
          <cell r="F15">
            <v>50</v>
          </cell>
        </row>
        <row r="16">
          <cell r="B16" t="str">
            <v>药物浓度测定费</v>
          </cell>
          <cell r="C16" t="str">
            <v>每种药物</v>
          </cell>
          <cell r="D16" t="str">
            <v>免疫抑制剂药物测定（加收50%）</v>
          </cell>
          <cell r="E16">
            <v>50</v>
          </cell>
          <cell r="F16">
            <v>160</v>
          </cell>
        </row>
        <row r="17">
          <cell r="B17" t="str">
            <v>药物浓度测定费-免疫抑制剂药物测定（加收）</v>
          </cell>
        </row>
        <row r="17">
          <cell r="E17">
            <v>180</v>
          </cell>
          <cell r="F17">
            <v>80</v>
          </cell>
        </row>
        <row r="18">
          <cell r="B18" t="str">
            <v>中药临方加工费</v>
          </cell>
          <cell r="C18" t="str">
            <v>每百克</v>
          </cell>
          <cell r="D18" t="str">
            <v>1.本项目所称的“特定剂型”包括但不限于膏剂、合剂、胶囊剂、片剂、丸剂、酒剂、散剂、颗粒剂等行业主管部门准许医疗机构自行制备的中药剂型。
2.计价单位“每百克”以处方的中药饮片重量计，不含赋形剂重量。不足百克按百克计算。</v>
          </cell>
          <cell r="E18">
            <v>6.7</v>
          </cell>
          <cell r="F18">
            <v>22</v>
          </cell>
          <cell r="G18">
            <v>20</v>
          </cell>
        </row>
        <row r="19">
          <cell r="B19" t="str">
            <v>中药代煎服务费</v>
          </cell>
          <cell r="C19" t="str">
            <v>付</v>
          </cell>
        </row>
        <row r="19">
          <cell r="E19">
            <v>3</v>
          </cell>
          <cell r="F19">
            <v>5</v>
          </cell>
          <cell r="G19">
            <v>4.5</v>
          </cell>
        </row>
        <row r="21">
          <cell r="B21" t="str">
            <v>中药配方颗粒调剂费</v>
          </cell>
          <cell r="C21" t="str">
            <v>付</v>
          </cell>
          <cell r="D21" t="str">
            <v>中药配方颗粒实行零加成政策后，可收取此项费用。</v>
          </cell>
        </row>
        <row r="21">
          <cell r="F21">
            <v>4</v>
          </cell>
          <cell r="G21">
            <v>3.5</v>
          </cell>
        </row>
        <row r="22">
          <cell r="B22" t="str">
            <v>放射性药物配置费</v>
          </cell>
          <cell r="C22" t="str">
            <v>组</v>
          </cell>
          <cell r="D22" t="str">
            <v>以131碘上年服务量3115例测算</v>
          </cell>
        </row>
        <row r="22">
          <cell r="F22">
            <v>88</v>
          </cell>
        </row>
      </sheetData>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tabSelected="1" view="pageBreakPreview" zoomScale="110" zoomScaleNormal="100" workbookViewId="0">
      <pane xSplit="2" ySplit="4" topLeftCell="C5" activePane="bottomRight" state="frozen"/>
      <selection/>
      <selection pane="topRight"/>
      <selection pane="bottomLeft"/>
      <selection pane="bottomRight" activeCell="A1" sqref="A1:B1"/>
    </sheetView>
  </sheetViews>
  <sheetFormatPr defaultColWidth="9.025" defaultRowHeight="15"/>
  <cols>
    <col min="1" max="1" width="4.65" style="3" customWidth="1"/>
    <col min="2" max="2" width="7.675" style="3" customWidth="1"/>
    <col min="3" max="3" width="12.5166666666667" customWidth="1"/>
    <col min="4" max="4" width="22.425" customWidth="1"/>
    <col min="5" max="5" width="21.8166666666667" customWidth="1"/>
    <col min="6" max="6" width="9.9" customWidth="1"/>
    <col min="7" max="7" width="6.85833333333333" customWidth="1"/>
    <col min="8" max="8" width="5.55" style="4" customWidth="1"/>
    <col min="9" max="9" width="23.1333333333333" customWidth="1"/>
    <col min="10" max="10" width="9.28333333333333" style="4" customWidth="1"/>
    <col min="11" max="11" width="6.56666666666667" style="4" customWidth="1"/>
    <col min="12" max="13" width="5.24166666666667" customWidth="1"/>
    <col min="14" max="14" width="9.49166666666667" style="5" hidden="1" customWidth="1"/>
    <col min="15" max="16" width="7.16666666666667" hidden="1" customWidth="1"/>
    <col min="17" max="18" width="6.05833333333333" hidden="1" customWidth="1"/>
  </cols>
  <sheetData>
    <row r="1" ht="21" customHeight="1" spans="1:9">
      <c r="A1" s="6" t="s">
        <v>0</v>
      </c>
      <c r="B1" s="6"/>
      <c r="D1" s="7"/>
      <c r="E1" s="7"/>
      <c r="F1" s="7"/>
      <c r="G1" s="7"/>
      <c r="H1" s="7"/>
      <c r="I1" s="27"/>
    </row>
    <row r="2" ht="21" spans="1:13">
      <c r="A2" s="8" t="s">
        <v>1</v>
      </c>
      <c r="B2" s="8"/>
      <c r="C2" s="8"/>
      <c r="D2" s="8"/>
      <c r="E2" s="8"/>
      <c r="F2" s="8"/>
      <c r="G2" s="8"/>
      <c r="H2" s="8"/>
      <c r="I2" s="8"/>
      <c r="J2" s="8"/>
      <c r="K2" s="8"/>
      <c r="L2" s="8"/>
      <c r="M2" s="8"/>
    </row>
    <row r="3" s="1" customFormat="1" ht="21" spans="1:14">
      <c r="A3" s="9" t="s">
        <v>2</v>
      </c>
      <c r="B3" s="9" t="s">
        <v>3</v>
      </c>
      <c r="C3" s="9" t="s">
        <v>4</v>
      </c>
      <c r="D3" s="9" t="s">
        <v>5</v>
      </c>
      <c r="E3" s="9" t="s">
        <v>6</v>
      </c>
      <c r="F3" s="9" t="s">
        <v>7</v>
      </c>
      <c r="G3" s="9" t="s">
        <v>8</v>
      </c>
      <c r="H3" s="9" t="s">
        <v>9</v>
      </c>
      <c r="I3" s="9" t="s">
        <v>10</v>
      </c>
      <c r="J3" s="28" t="s">
        <v>11</v>
      </c>
      <c r="K3" s="28" t="s">
        <v>12</v>
      </c>
      <c r="L3" s="29" t="s">
        <v>13</v>
      </c>
      <c r="M3" s="29" t="s">
        <v>14</v>
      </c>
      <c r="N3" s="30"/>
    </row>
    <row r="4" s="1" customFormat="1" ht="14.25" spans="1:14">
      <c r="A4" s="9"/>
      <c r="B4" s="9"/>
      <c r="C4" s="9"/>
      <c r="D4" s="9"/>
      <c r="E4" s="9"/>
      <c r="F4" s="9"/>
      <c r="G4" s="9"/>
      <c r="H4" s="9"/>
      <c r="I4" s="9"/>
      <c r="J4" s="31" t="s">
        <v>15</v>
      </c>
      <c r="K4" s="31"/>
      <c r="L4" s="29"/>
      <c r="M4" s="29"/>
      <c r="N4" s="30"/>
    </row>
    <row r="5" s="2" customFormat="1" ht="56" customHeight="1" spans="1:18">
      <c r="A5" s="10">
        <v>1</v>
      </c>
      <c r="B5" s="41" t="s">
        <v>16</v>
      </c>
      <c r="C5" s="11" t="s">
        <v>17</v>
      </c>
      <c r="D5" s="12" t="s">
        <v>18</v>
      </c>
      <c r="E5" s="12" t="s">
        <v>19</v>
      </c>
      <c r="F5" s="13" t="s">
        <v>20</v>
      </c>
      <c r="G5" s="13"/>
      <c r="H5" s="14" t="s">
        <v>21</v>
      </c>
      <c r="I5" s="13" t="s">
        <v>22</v>
      </c>
      <c r="J5" s="32">
        <v>10</v>
      </c>
      <c r="K5" s="32">
        <v>9</v>
      </c>
      <c r="L5" s="33" t="s">
        <v>23</v>
      </c>
      <c r="M5" s="34">
        <v>1</v>
      </c>
      <c r="N5" s="35">
        <f t="shared" ref="N5:N12" si="0">K5/J5</f>
        <v>0.9</v>
      </c>
      <c r="O5" s="2">
        <f>VLOOKUP(C5,[1]药学!$B$5:$G$22,5,0)</f>
        <v>15</v>
      </c>
      <c r="P5" s="2">
        <f>VLOOKUP(C5,[1]药学!$B$5:$G$22,6,0)</f>
        <v>13.5</v>
      </c>
      <c r="Q5" s="2">
        <f t="shared" ref="Q5:Q12" si="1">J5-O5</f>
        <v>-5</v>
      </c>
      <c r="R5" s="2">
        <f t="shared" ref="R5:R12" si="2">K5-P5</f>
        <v>-4.5</v>
      </c>
    </row>
    <row r="6" s="2" customFormat="1" ht="79" customHeight="1" spans="1:18">
      <c r="A6" s="10">
        <v>2</v>
      </c>
      <c r="B6" s="41" t="s">
        <v>24</v>
      </c>
      <c r="C6" s="15" t="s">
        <v>25</v>
      </c>
      <c r="D6" s="16"/>
      <c r="E6" s="16"/>
      <c r="F6" s="17"/>
      <c r="G6" s="17"/>
      <c r="H6" s="18"/>
      <c r="I6" s="17"/>
      <c r="J6" s="32">
        <v>15</v>
      </c>
      <c r="K6" s="32">
        <v>13</v>
      </c>
      <c r="L6" s="33" t="s">
        <v>23</v>
      </c>
      <c r="M6" s="34">
        <v>1</v>
      </c>
      <c r="N6" s="35">
        <f t="shared" si="0"/>
        <v>0.866666666666667</v>
      </c>
      <c r="O6" s="2">
        <f>VLOOKUP(C6,[1]药学!$B$5:$G$22,5,0)</f>
        <v>20</v>
      </c>
      <c r="P6" s="2">
        <f>VLOOKUP(C6,[1]药学!$B$5:$G$22,6,0)</f>
        <v>18</v>
      </c>
      <c r="Q6" s="2">
        <f t="shared" si="1"/>
        <v>-5</v>
      </c>
      <c r="R6" s="2">
        <f t="shared" si="2"/>
        <v>-5</v>
      </c>
    </row>
    <row r="7" s="2" customFormat="1" ht="79" customHeight="1" spans="1:18">
      <c r="A7" s="10">
        <v>3</v>
      </c>
      <c r="B7" s="41" t="s">
        <v>26</v>
      </c>
      <c r="C7" s="15" t="s">
        <v>27</v>
      </c>
      <c r="D7" s="19"/>
      <c r="E7" s="19"/>
      <c r="F7" s="20"/>
      <c r="G7" s="20"/>
      <c r="H7" s="21"/>
      <c r="I7" s="20"/>
      <c r="J7" s="32">
        <v>25</v>
      </c>
      <c r="K7" s="32">
        <v>22</v>
      </c>
      <c r="L7" s="33" t="s">
        <v>23</v>
      </c>
      <c r="M7" s="34">
        <v>1</v>
      </c>
      <c r="N7" s="35">
        <f t="shared" si="0"/>
        <v>0.88</v>
      </c>
      <c r="O7" s="2">
        <f>VLOOKUP(C7,[1]药学!$B$5:$G$22,5,0)</f>
        <v>30</v>
      </c>
      <c r="P7" s="2">
        <f>VLOOKUP(C7,[1]药学!$B$5:$G$22,6,0)</f>
        <v>27</v>
      </c>
      <c r="Q7" s="2">
        <f t="shared" si="1"/>
        <v>-5</v>
      </c>
      <c r="R7" s="2">
        <f t="shared" si="2"/>
        <v>-5</v>
      </c>
    </row>
    <row r="8" s="2" customFormat="1" ht="165" customHeight="1" spans="1:18">
      <c r="A8" s="10">
        <v>4</v>
      </c>
      <c r="B8" s="42" t="s">
        <v>28</v>
      </c>
      <c r="C8" s="11" t="s">
        <v>29</v>
      </c>
      <c r="D8" s="11" t="s">
        <v>30</v>
      </c>
      <c r="E8" s="11" t="s">
        <v>31</v>
      </c>
      <c r="F8" s="23"/>
      <c r="G8" s="23"/>
      <c r="H8" s="24" t="s">
        <v>32</v>
      </c>
      <c r="I8" s="15" t="s">
        <v>33</v>
      </c>
      <c r="J8" s="32">
        <v>12</v>
      </c>
      <c r="K8" s="32">
        <v>11</v>
      </c>
      <c r="L8" s="36" t="s">
        <v>34</v>
      </c>
      <c r="M8" s="34">
        <v>0</v>
      </c>
      <c r="N8" s="35">
        <f t="shared" si="0"/>
        <v>0.916666666666667</v>
      </c>
      <c r="O8" s="2">
        <f>VLOOKUP(C8,[1]药学!$B$5:$G$22,5,0)</f>
        <v>15</v>
      </c>
      <c r="P8" s="2">
        <f>VLOOKUP(C8,[1]药学!$B$5:$G$22,6,0)</f>
        <v>13.5</v>
      </c>
      <c r="Q8" s="2">
        <f t="shared" si="1"/>
        <v>-3</v>
      </c>
      <c r="R8" s="2">
        <f t="shared" si="2"/>
        <v>-2.5</v>
      </c>
    </row>
    <row r="9" s="2" customFormat="1" ht="135.75" spans="1:18">
      <c r="A9" s="10">
        <v>5</v>
      </c>
      <c r="B9" s="43" t="s">
        <v>35</v>
      </c>
      <c r="C9" s="11" t="s">
        <v>36</v>
      </c>
      <c r="D9" s="11" t="s">
        <v>37</v>
      </c>
      <c r="E9" s="11" t="s">
        <v>38</v>
      </c>
      <c r="F9" s="23"/>
      <c r="G9" s="23"/>
      <c r="H9" s="24" t="s">
        <v>21</v>
      </c>
      <c r="I9" s="23" t="s">
        <v>39</v>
      </c>
      <c r="J9" s="32">
        <v>22</v>
      </c>
      <c r="K9" s="32">
        <v>20</v>
      </c>
      <c r="L9" s="33" t="s">
        <v>23</v>
      </c>
      <c r="M9" s="37">
        <v>1</v>
      </c>
      <c r="N9" s="35">
        <f t="shared" si="0"/>
        <v>0.909090909090909</v>
      </c>
      <c r="O9" s="2">
        <f>VLOOKUP(C9,[1]药学!$B$5:$G$22,5,0)</f>
        <v>22</v>
      </c>
      <c r="P9" s="2">
        <f>VLOOKUP(C9,[1]药学!$B$5:$G$22,6,0)</f>
        <v>20</v>
      </c>
      <c r="Q9" s="2">
        <f t="shared" si="1"/>
        <v>0</v>
      </c>
      <c r="R9" s="2">
        <f t="shared" si="2"/>
        <v>0</v>
      </c>
    </row>
    <row r="10" s="2" customFormat="1" ht="203" customHeight="1" spans="1:18">
      <c r="A10" s="10">
        <v>9</v>
      </c>
      <c r="B10" s="42" t="s">
        <v>40</v>
      </c>
      <c r="C10" s="11" t="s">
        <v>41</v>
      </c>
      <c r="D10" s="11" t="s">
        <v>42</v>
      </c>
      <c r="E10" s="11" t="s">
        <v>43</v>
      </c>
      <c r="F10" s="23"/>
      <c r="G10" s="23"/>
      <c r="H10" s="24" t="s">
        <v>44</v>
      </c>
      <c r="I10" s="23" t="s">
        <v>45</v>
      </c>
      <c r="J10" s="32">
        <v>22</v>
      </c>
      <c r="K10" s="32">
        <v>20</v>
      </c>
      <c r="L10" s="38" t="s">
        <v>23</v>
      </c>
      <c r="M10" s="39">
        <v>1</v>
      </c>
      <c r="N10" s="35">
        <f t="shared" si="0"/>
        <v>0.909090909090909</v>
      </c>
      <c r="O10" s="2">
        <f>VLOOKUP(C10,[1]药学!$B$5:$G$22,5,0)</f>
        <v>22</v>
      </c>
      <c r="P10" s="2">
        <f>VLOOKUP(C10,[1]药学!$B$5:$G$22,6,0)</f>
        <v>20</v>
      </c>
      <c r="Q10" s="2">
        <f t="shared" si="1"/>
        <v>0</v>
      </c>
      <c r="R10" s="2">
        <f t="shared" si="2"/>
        <v>0</v>
      </c>
    </row>
    <row r="11" s="2" customFormat="1" ht="110" customHeight="1" spans="1:18">
      <c r="A11" s="10">
        <v>10</v>
      </c>
      <c r="B11" s="42" t="s">
        <v>46</v>
      </c>
      <c r="C11" s="11" t="s">
        <v>47</v>
      </c>
      <c r="D11" s="11" t="s">
        <v>48</v>
      </c>
      <c r="E11" s="11" t="s">
        <v>49</v>
      </c>
      <c r="F11" s="23"/>
      <c r="G11" s="23"/>
      <c r="H11" s="11" t="s">
        <v>50</v>
      </c>
      <c r="I11" s="11" t="s">
        <v>51</v>
      </c>
      <c r="J11" s="32">
        <v>5</v>
      </c>
      <c r="K11" s="32">
        <v>4.5</v>
      </c>
      <c r="L11" s="38" t="s">
        <v>23</v>
      </c>
      <c r="M11" s="39">
        <v>1</v>
      </c>
      <c r="N11" s="35">
        <f t="shared" si="0"/>
        <v>0.9</v>
      </c>
      <c r="O11" s="2">
        <f>VLOOKUP(C11,[1]药学!$B$5:$G$22,5,0)</f>
        <v>5</v>
      </c>
      <c r="P11" s="2">
        <f>VLOOKUP(C11,[1]药学!$B$5:$G$22,6,0)</f>
        <v>4.5</v>
      </c>
      <c r="Q11" s="2">
        <f t="shared" si="1"/>
        <v>0</v>
      </c>
      <c r="R11" s="2">
        <f t="shared" si="2"/>
        <v>0</v>
      </c>
    </row>
    <row r="12" s="2" customFormat="1" ht="108" customHeight="1" spans="1:18">
      <c r="A12" s="10">
        <v>11</v>
      </c>
      <c r="B12" s="42" t="s">
        <v>52</v>
      </c>
      <c r="C12" s="11" t="s">
        <v>53</v>
      </c>
      <c r="D12" s="11" t="s">
        <v>54</v>
      </c>
      <c r="E12" s="11" t="s">
        <v>55</v>
      </c>
      <c r="F12" s="23"/>
      <c r="G12" s="23"/>
      <c r="H12" s="11" t="s">
        <v>50</v>
      </c>
      <c r="I12" s="11" t="s">
        <v>56</v>
      </c>
      <c r="J12" s="32">
        <v>4</v>
      </c>
      <c r="K12" s="32">
        <v>3.5</v>
      </c>
      <c r="L12" s="38" t="s">
        <v>23</v>
      </c>
      <c r="M12" s="39">
        <v>1</v>
      </c>
      <c r="N12" s="35">
        <f t="shared" si="0"/>
        <v>0.875</v>
      </c>
      <c r="O12" s="2">
        <f>VLOOKUP(C12,[1]药学!$B$5:$G$22,5,0)</f>
        <v>4</v>
      </c>
      <c r="P12" s="2">
        <f>VLOOKUP(C12,[1]药学!$B$5:$G$22,6,0)</f>
        <v>3.5</v>
      </c>
      <c r="Q12" s="2">
        <f t="shared" si="1"/>
        <v>0</v>
      </c>
      <c r="R12" s="2">
        <f t="shared" si="2"/>
        <v>0</v>
      </c>
    </row>
    <row r="13" ht="313" customHeight="1" spans="1:18">
      <c r="A13" s="26" t="s">
        <v>57</v>
      </c>
      <c r="B13" s="26"/>
      <c r="C13" s="26"/>
      <c r="D13" s="26"/>
      <c r="E13" s="26"/>
      <c r="F13" s="26"/>
      <c r="G13" s="26"/>
      <c r="H13" s="26"/>
      <c r="I13" s="26"/>
      <c r="J13" s="40"/>
      <c r="K13" s="40"/>
      <c r="L13" s="26"/>
      <c r="M13" s="26"/>
      <c r="N13" s="35"/>
      <c r="O13" s="2"/>
      <c r="P13" s="2"/>
      <c r="Q13" s="2"/>
      <c r="R13" s="2"/>
    </row>
  </sheetData>
  <autoFilter ref="A4:R13">
    <extLst/>
  </autoFilter>
  <mergeCells count="21">
    <mergeCell ref="A1:B1"/>
    <mergeCell ref="A2:M2"/>
    <mergeCell ref="J4:K4"/>
    <mergeCell ref="A13:M13"/>
    <mergeCell ref="A3:A4"/>
    <mergeCell ref="B3:B4"/>
    <mergeCell ref="C3:C4"/>
    <mergeCell ref="D3:D4"/>
    <mergeCell ref="D5:D7"/>
    <mergeCell ref="E3:E4"/>
    <mergeCell ref="E5:E7"/>
    <mergeCell ref="F3:F4"/>
    <mergeCell ref="F5:F7"/>
    <mergeCell ref="G3:G4"/>
    <mergeCell ref="G5:G7"/>
    <mergeCell ref="H3:H4"/>
    <mergeCell ref="H5:H7"/>
    <mergeCell ref="I3:I4"/>
    <mergeCell ref="I5:I7"/>
    <mergeCell ref="L3:L4"/>
    <mergeCell ref="M3:M4"/>
  </mergeCells>
  <pageMargins left="0.357638888888889" right="0.161111111111111" top="0.802777777777778" bottom="0.60625" header="0.5" footer="0.5"/>
  <pageSetup paperSize="9" scale="96" fitToHeight="0" orientation="landscape" horizontalDpi="600"/>
  <headerFooter>
    <oddFooter>&amp;C第 &amp;P 页，共 &amp;N 页</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价格表通用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2026-08-24T07:09:30Z</dcterms:created>
  <dcterms:modified xsi:type="dcterms:W3CDTF">2026-08-24T07:09:30Z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20C3A3EE218D44A19B42ED655BB33698_11</vt:lpwstr>
  </property>
  <property fmtid="{D5CDD505-2E9C-101B-9397-08002B2CF9AE}" pid="3" name="KSOProductBuildVer">
    <vt:lpwstr>2052-11.1.0.14309</vt:lpwstr>
  </property>
</Properties>
</file>