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其中价格表复杂" sheetId="1" r:id="rId1"/>
  </sheets>
  <externalReferences>
    <externalReference r:id="rId2"/>
  </externalReferences>
  <definedNames>
    <definedName name="_xlnm._FilterDatabase" localSheetId="0" hidden="1">其中价格表复杂!$A$4:$Q$9</definedName>
    <definedName name="_xlnm.Print_Titles" localSheetId="0">其中价格表复杂!$1:$4</definedName>
  </definedNames>
  <calcPr calcId="144525"/>
</workbook>
</file>

<file path=xl/sharedStrings.xml><?xml version="1.0" encoding="utf-8"?>
<sst xmlns="http://schemas.openxmlformats.org/spreadsheetml/2006/main" count="45" uniqueCount="39">
  <si>
    <t>附件1-2</t>
  </si>
  <si>
    <t xml:space="preserve">湖南省药学类复杂型医疗服务项目价格表（续）
</t>
  </si>
  <si>
    <t>序号</t>
  </si>
  <si>
    <t>项目编码</t>
  </si>
  <si>
    <t>项目名称</t>
  </si>
  <si>
    <t>服务产出</t>
  </si>
  <si>
    <t>价格构成</t>
  </si>
  <si>
    <t>加收项</t>
  </si>
  <si>
    <t>扩展项</t>
  </si>
  <si>
    <t>计价单位</t>
  </si>
  <si>
    <t>计价说明</t>
  </si>
  <si>
    <t>一类价格</t>
  </si>
  <si>
    <t>二类价格</t>
  </si>
  <si>
    <t>三类价格</t>
  </si>
  <si>
    <t>支付分类</t>
  </si>
  <si>
    <t>自付比例</t>
  </si>
  <si>
    <t>价格单位：元</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</si>
  <si>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</si>
  <si>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</si>
  <si>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</si>
  <si>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</si>
  <si>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</si>
  <si>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1.含配置材料和静脉营养袋；2.药厂已配置好的单瓶药物集中调配不收费；3.单次注射普通静脉用药集中调配两组（含）以上的，从第二组开始每组按5%计收。</t>
  </si>
  <si>
    <t>甲类</t>
  </si>
  <si>
    <t>011400000030000</t>
  </si>
  <si>
    <t>药品集中配置费（危害药品）</t>
  </si>
  <si>
    <t>按操作规范要求，在静脉药物配置中心集中配置危害药品。</t>
  </si>
  <si>
    <t>含配置材料</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</si>
  <si>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</si>
  <si>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</si>
  <si>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</si>
  <si>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</si>
  <si>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</si>
  <si>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r>
      <rPr>
        <sz val="12"/>
        <color theme="1"/>
        <rFont val="宋体"/>
        <charset val="134"/>
      </rPr>
      <t>1.超过</t>
    </r>
    <r>
      <rPr>
        <sz val="12"/>
        <color theme="1"/>
        <rFont val="Times New Roman"/>
        <charset val="134"/>
      </rPr>
      <t>3</t>
    </r>
    <r>
      <rPr>
        <sz val="12"/>
        <color theme="1"/>
        <rFont val="宋体"/>
        <charset val="134"/>
      </rPr>
      <t>种药物按</t>
    </r>
    <r>
      <rPr>
        <sz val="12"/>
        <color theme="1"/>
        <rFont val="Times New Roman"/>
        <charset val="134"/>
      </rPr>
      <t>3</t>
    </r>
    <r>
      <rPr>
        <sz val="12"/>
        <color theme="1"/>
        <rFont val="宋体"/>
        <charset val="134"/>
      </rPr>
      <t>种收取。2.非免疫抑制剂药物测定按65%计费（四舍五入取整至元）。</t>
    </r>
  </si>
  <si>
    <t>011400000080000</t>
  </si>
  <si>
    <t>放射性药物配置费</t>
  </si>
  <si>
    <t>按操作规范要求对放射性药物（核素药物）进行分装。</t>
  </si>
  <si>
    <t>所定价格涵盖处方审核、药物配置、成品封装等步骤以及必要防护所需的人力资源和基本物质资源消耗。</t>
  </si>
  <si>
    <r>
      <rPr>
        <sz val="11"/>
        <color theme="1"/>
        <rFont val="宋体"/>
        <charset val="134"/>
      </rPr>
      <t xml:space="preserve">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各地医疗保障部门所定价格属于政府指导价为最高限价，下浮不限。医疗机构的医疗技术创新改良，申报新增医疗服务价格项目的，采取“现有项目兼容”的方式简化处理，按照对应的立项指南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立项指南落地前价格项目除外内容的可收费医用耗材，按照实际采购价格零差率销售另行收费。
</t>
    </r>
    <r>
      <rPr>
        <sz val="11"/>
        <color rgb="FFC00000"/>
        <rFont val="宋体"/>
        <charset val="134"/>
      </rPr>
      <t>7.药敏检验、基因检测等与用药指导相关的医疗服务价格项目在病理类和检验类立项指南中另行规定。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</si>
</sst>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theme="1"/>
      <name val="宋体"/>
      <charset val="134"/>
      <scheme val="minor"/>
    </font>
    <font>
      <b/>
      <sz val="12"/>
      <color theme="1"/>
      <name val="宋体"/>
      <charset val="134"/>
      <scheme val="minor"/>
    </font>
    <font>
      <sz val="12"/>
      <color theme="1"/>
      <name val="宋体"/>
      <charset val="134"/>
      <scheme val="minor"/>
    </font>
    <font>
      <sz val="11"/>
      <color theme="1"/>
      <name val="Times New Roman"/>
      <charset val="134"/>
    </font>
    <font>
      <sz val="12"/>
      <name val="仿宋_GB2312"/>
      <charset val="134"/>
    </font>
    <font>
      <sz val="26"/>
      <name val="方正小标宋简体"/>
      <charset val="134"/>
    </font>
    <font>
      <sz val="16"/>
      <name val="方正小标宋简体"/>
      <charset val="134"/>
    </font>
    <font>
      <b/>
      <sz val="12"/>
      <name val="仿宋_GB2312"/>
      <charset val="134"/>
    </font>
    <font>
      <sz val="12"/>
      <color theme="1"/>
      <name val="Times New Roman"/>
      <charset val="134"/>
    </font>
    <font>
      <sz val="14"/>
      <color theme="1"/>
      <name val="Times New Roman"/>
      <charset val="134"/>
    </font>
    <font>
      <sz val="12"/>
      <color theme="1"/>
      <name val="宋体"/>
      <charset val="134"/>
    </font>
    <font>
      <sz val="11"/>
      <color theme="1"/>
      <name val="宋体"/>
      <charset val="134"/>
    </font>
    <font>
      <sz val="14"/>
      <name val="Times New Roman"/>
      <charset val="134"/>
    </font>
    <font>
      <b/>
      <sz val="12"/>
      <color rgb="FF000000"/>
      <name val="仿宋_GB2312"/>
      <charset val="134"/>
    </font>
    <font>
      <b/>
      <sz val="10"/>
      <color rgb="FF000000"/>
      <name val="仿宋_GB2312"/>
      <charset val="134"/>
    </font>
    <font>
      <sz val="11"/>
      <color theme="1"/>
      <name val="宋体"/>
      <charset val="134"/>
      <scheme val="major"/>
    </font>
    <font>
      <sz val="12"/>
      <name val="楷体_GB2312"/>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C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4"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5" applyNumberFormat="0" applyFill="0" applyAlignment="0" applyProtection="0">
      <alignment vertical="center"/>
    </xf>
    <xf numFmtId="0" fontId="21" fillId="9" borderId="0" applyNumberFormat="0" applyBorder="0" applyAlignment="0" applyProtection="0">
      <alignment vertical="center"/>
    </xf>
    <xf numFmtId="0" fontId="24" fillId="0" borderId="6" applyNumberFormat="0" applyFill="0" applyAlignment="0" applyProtection="0">
      <alignment vertical="center"/>
    </xf>
    <xf numFmtId="0" fontId="21" fillId="10" borderId="0" applyNumberFormat="0" applyBorder="0" applyAlignment="0" applyProtection="0">
      <alignment vertical="center"/>
    </xf>
    <xf numFmtId="0" fontId="30" fillId="11" borderId="7" applyNumberFormat="0" applyAlignment="0" applyProtection="0">
      <alignment vertical="center"/>
    </xf>
    <xf numFmtId="0" fontId="31" fillId="11" borderId="3" applyNumberFormat="0" applyAlignment="0" applyProtection="0">
      <alignment vertical="center"/>
    </xf>
    <xf numFmtId="0" fontId="32" fillId="12" borderId="8"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9" fontId="0" fillId="0" borderId="0" xfId="0" applyNumberFormat="1">
      <alignment vertical="center"/>
    </xf>
    <xf numFmtId="9" fontId="2" fillId="0" borderId="0" xfId="0" applyNumberFormat="1" applyFont="1">
      <alignment vertical="center"/>
    </xf>
    <xf numFmtId="0" fontId="4" fillId="0" borderId="0" xfId="0" applyFont="1" applyFill="1" applyAlignment="1">
      <alignment horizontal="center" vertical="center"/>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0" xfId="0" applyFont="1" applyBorder="1" applyAlignment="1">
      <alignment horizontal="left" vertical="center" wrapText="1"/>
    </xf>
    <xf numFmtId="0" fontId="12" fillId="0" borderId="0" xfId="0" applyFont="1" applyFill="1" applyAlignment="1">
      <alignment horizontal="center" vertical="center" wrapText="1"/>
    </xf>
    <xf numFmtId="49" fontId="13" fillId="0" borderId="1"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9" fontId="1" fillId="0" borderId="0" xfId="0" applyNumberFormat="1" applyFont="1" applyFill="1" applyAlignment="1">
      <alignment horizontal="center" vertical="center" wrapText="1"/>
    </xf>
    <xf numFmtId="0" fontId="2" fillId="0" borderId="1" xfId="0" applyFont="1" applyBorder="1">
      <alignment vertical="center"/>
    </xf>
    <xf numFmtId="0" fontId="15" fillId="0" borderId="1" xfId="0" applyFont="1" applyFill="1" applyBorder="1" applyAlignment="1">
      <alignment vertical="center" wrapText="1"/>
    </xf>
    <xf numFmtId="9" fontId="15" fillId="0" borderId="1" xfId="0" applyNumberFormat="1" applyFont="1" applyFill="1" applyBorder="1" applyAlignment="1">
      <alignment vertical="center" wrapText="1"/>
    </xf>
    <xf numFmtId="0" fontId="16" fillId="0" borderId="1" xfId="0" applyFont="1" applyBorder="1" applyAlignment="1">
      <alignment horizontal="center" vertical="center" wrapText="1"/>
    </xf>
    <xf numFmtId="0" fontId="17" fillId="0" borderId="1" xfId="0" applyFont="1" applyFill="1" applyBorder="1" applyAlignment="1">
      <alignment horizontal="center" vertical="center"/>
    </xf>
    <xf numFmtId="9" fontId="17" fillId="0" borderId="1" xfId="0" applyNumberFormat="1" applyFont="1" applyFill="1" applyBorder="1" applyAlignment="1">
      <alignment horizontal="center" vertical="center"/>
    </xf>
    <xf numFmtId="0" fontId="9"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esktop\0824\&#20851;&#20110;&#35268;&#33539;&#33647;&#23398;&#30524;&#31185;&#31867;&#21307;&#30103;&#26381;&#21153;&#20215;&#26684;&#39033;&#30446;&#30340;&#36890;&#30693;\&#33647;&#23398;&#27979;&#31639;&#34920;6.2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药学"/>
      <sheetName val="Sheet2"/>
      <sheetName val="Sheet3"/>
    </sheetNames>
    <sheetDataSet>
      <sheetData sheetId="0" refreshError="1">
        <row r="5">
          <cell r="B5" t="str">
            <v>项目名称</v>
          </cell>
          <cell r="C5" t="str">
            <v>计价单位</v>
          </cell>
          <cell r="D5" t="str">
            <v>计价说明</v>
          </cell>
          <cell r="E5" t="str">
            <v>平移价</v>
          </cell>
          <cell r="F5" t="str">
            <v>在长部省属医疗机构价格/一类价格</v>
          </cell>
          <cell r="G5" t="str">
            <v>价格基准</v>
          </cell>
        </row>
        <row r="8">
          <cell r="B8" t="str">
            <v>门诊诊查费（药学门诊）</v>
          </cell>
          <cell r="C8" t="str">
            <v>次</v>
          </cell>
          <cell r="D8" t="str">
            <v>1.本项目的药学服务涵盖西药、中药及民族药。
2.一般诊疗费已包含药事服务成本，基层医疗机构收取一般诊疗费时，不得同时收取“门诊诊查费（药学门诊）”。</v>
          </cell>
          <cell r="E8">
            <v>10</v>
          </cell>
          <cell r="F8">
            <v>15</v>
          </cell>
          <cell r="G8">
            <v>13.5</v>
          </cell>
        </row>
        <row r="9">
          <cell r="B9" t="str">
            <v>门诊诊查费（药学门诊）-副主任（中）药师（加收）</v>
          </cell>
        </row>
        <row r="9">
          <cell r="E9">
            <v>15</v>
          </cell>
          <cell r="F9">
            <v>20</v>
          </cell>
          <cell r="G9">
            <v>18</v>
          </cell>
        </row>
        <row r="10">
          <cell r="B10" t="str">
            <v>门诊诊查费（药学门诊）-主任（中）药师（加收）</v>
          </cell>
        </row>
        <row r="10">
          <cell r="E10">
            <v>25</v>
          </cell>
          <cell r="F10">
            <v>30</v>
          </cell>
          <cell r="G10">
            <v>27</v>
          </cell>
        </row>
        <row r="11">
          <cell r="B11" t="str">
            <v>住院诊查费（临床药学）</v>
          </cell>
          <cell r="C11" t="str">
            <v>日</v>
          </cell>
          <cell r="D11" t="str">
            <v>参照药学服务试点要求，根据住院天数设置费用封顶线。</v>
          </cell>
          <cell r="E11">
            <v>12</v>
          </cell>
          <cell r="F11">
            <v>15</v>
          </cell>
          <cell r="G11">
            <v>13.5</v>
          </cell>
        </row>
        <row r="12">
          <cell r="B12" t="str">
            <v>居家药学服务费</v>
          </cell>
          <cell r="C12" t="str">
            <v>次</v>
          </cell>
          <cell r="D12" t="str">
            <v>1.医疗机构上门提供居家药学服务的，按照上门提供医疗服务的收费政策，同样采取“居家药学服务费+上门服务费”的方式收费。
2.居家药学服务已合并计入家庭医生签约服务的，不得重复收取费用。</v>
          </cell>
          <cell r="E12" t="str">
            <v>按照价格基准，根据湖南2025年统计公报65岁以上人口1094万人的10%测算，全省预计增加2188万。</v>
          </cell>
          <cell r="F12">
            <v>22</v>
          </cell>
          <cell r="G12">
            <v>20</v>
          </cell>
        </row>
        <row r="13">
          <cell r="B13" t="str">
            <v>药品集中配置费（肠外营养液）</v>
          </cell>
          <cell r="C13" t="str">
            <v>组</v>
          </cell>
          <cell r="D13" t="str">
            <v>1.含静脉营养袋和配置材料；2.2组（含）以上的普通药液配置每组按5%计收；3.药厂已配置好的单瓶药物集中调配不收费。</v>
          </cell>
          <cell r="E13">
            <v>90</v>
          </cell>
          <cell r="F13">
            <v>90</v>
          </cell>
        </row>
        <row r="15">
          <cell r="B15" t="str">
            <v>药品集中配置费（危害药品）</v>
          </cell>
          <cell r="C15" t="str">
            <v>组</v>
          </cell>
        </row>
        <row r="15">
          <cell r="E15">
            <v>26</v>
          </cell>
          <cell r="F15">
            <v>50</v>
          </cell>
        </row>
        <row r="16">
          <cell r="B16" t="str">
            <v>药物浓度测定费</v>
          </cell>
          <cell r="C16" t="str">
            <v>每种药物</v>
          </cell>
          <cell r="D16" t="str">
            <v>免疫抑制剂药物测定（加收50%）</v>
          </cell>
          <cell r="E16">
            <v>50</v>
          </cell>
          <cell r="F16">
            <v>160</v>
          </cell>
        </row>
        <row r="17">
          <cell r="B17" t="str">
            <v>药物浓度测定费-免疫抑制剂药物测定（加收）</v>
          </cell>
        </row>
        <row r="17">
          <cell r="E17">
            <v>180</v>
          </cell>
          <cell r="F17">
            <v>80</v>
          </cell>
        </row>
        <row r="18">
          <cell r="B18" t="str">
            <v>中药临方加工费</v>
          </cell>
          <cell r="C18" t="str">
            <v>每百克</v>
          </cell>
          <cell r="D18" t="str">
            <v>1.本项目所称的“特定剂型”包括但不限于膏剂、合剂、胶囊剂、片剂、丸剂、酒剂、散剂、颗粒剂等行业主管部门准许医疗机构自行制备的中药剂型。
2.计价单位“每百克”以处方的中药饮片重量计，不含赋形剂重量。不足百克按百克计算。</v>
          </cell>
          <cell r="E18">
            <v>6.7</v>
          </cell>
          <cell r="F18">
            <v>22</v>
          </cell>
          <cell r="G18">
            <v>20</v>
          </cell>
        </row>
        <row r="19">
          <cell r="B19" t="str">
            <v>中药代煎服务费</v>
          </cell>
          <cell r="C19" t="str">
            <v>付</v>
          </cell>
        </row>
        <row r="19">
          <cell r="E19">
            <v>3</v>
          </cell>
          <cell r="F19">
            <v>5</v>
          </cell>
          <cell r="G19">
            <v>4.5</v>
          </cell>
        </row>
        <row r="21">
          <cell r="B21" t="str">
            <v>中药配方颗粒调剂费</v>
          </cell>
          <cell r="C21" t="str">
            <v>付</v>
          </cell>
          <cell r="D21" t="str">
            <v>中药配方颗粒实行零加成政策后，可收取此项费用。</v>
          </cell>
        </row>
        <row r="21">
          <cell r="F21">
            <v>4</v>
          </cell>
          <cell r="G21">
            <v>3.5</v>
          </cell>
        </row>
        <row r="22">
          <cell r="B22" t="str">
            <v>放射性药物配置费</v>
          </cell>
          <cell r="C22" t="str">
            <v>组</v>
          </cell>
          <cell r="D22" t="str">
            <v>以131碘上年服务量3115例测算</v>
          </cell>
        </row>
        <row r="22">
          <cell r="F22">
            <v>88</v>
          </cell>
        </row>
      </sheetData>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tabSelected="1" workbookViewId="0">
      <pane xSplit="3" ySplit="4" topLeftCell="D5" activePane="bottomRight" state="frozen"/>
      <selection/>
      <selection pane="topRight"/>
      <selection pane="bottomLeft"/>
      <selection pane="bottomRight" activeCell="A2" sqref="A2:N2"/>
    </sheetView>
  </sheetViews>
  <sheetFormatPr defaultColWidth="9.025" defaultRowHeight="15"/>
  <cols>
    <col min="1" max="1" width="4.65" style="3" customWidth="1"/>
    <col min="2" max="2" width="7.675" style="3" customWidth="1"/>
    <col min="3" max="3" width="12.5166666666667" customWidth="1"/>
    <col min="4" max="4" width="22.425" customWidth="1"/>
    <col min="5" max="5" width="21.8166666666667" customWidth="1"/>
    <col min="6" max="6" width="9.9" customWidth="1"/>
    <col min="7" max="7" width="5.75" customWidth="1"/>
    <col min="8" max="8" width="5.55" style="4" customWidth="1"/>
    <col min="9" max="9" width="23.1333333333333" customWidth="1"/>
    <col min="10" max="10" width="6.85833333333333" customWidth="1"/>
    <col min="11" max="11" width="6.55833333333333" customWidth="1"/>
    <col min="12" max="12" width="6.56666666666667" customWidth="1"/>
    <col min="13" max="14" width="5.24166666666667" customWidth="1"/>
    <col min="15" max="16" width="8" style="5" hidden="1" customWidth="1"/>
    <col min="17" max="17" width="8" style="6" hidden="1" customWidth="1"/>
    <col min="18" max="19" width="9.025" hidden="1" customWidth="1"/>
  </cols>
  <sheetData>
    <row r="1" customFormat="1" ht="21" customHeight="1" spans="1:17">
      <c r="A1" s="7" t="s">
        <v>0</v>
      </c>
      <c r="B1" s="7"/>
      <c r="D1" s="8"/>
      <c r="E1" s="8"/>
      <c r="F1" s="8"/>
      <c r="G1" s="8"/>
      <c r="H1" s="8"/>
      <c r="I1" s="18"/>
      <c r="O1" s="5"/>
      <c r="P1" s="5"/>
      <c r="Q1" s="6"/>
    </row>
    <row r="2" ht="21" spans="1:14">
      <c r="A2" s="9" t="s">
        <v>1</v>
      </c>
      <c r="B2" s="9"/>
      <c r="C2" s="9"/>
      <c r="D2" s="9"/>
      <c r="E2" s="9"/>
      <c r="F2" s="9"/>
      <c r="G2" s="9"/>
      <c r="H2" s="9"/>
      <c r="I2" s="9"/>
      <c r="J2" s="9"/>
      <c r="K2" s="9"/>
      <c r="L2" s="9"/>
      <c r="M2" s="9"/>
      <c r="N2" s="9"/>
    </row>
    <row r="3" s="1" customFormat="1" ht="28.5" spans="1:17">
      <c r="A3" s="10" t="s">
        <v>2</v>
      </c>
      <c r="B3" s="10" t="s">
        <v>3</v>
      </c>
      <c r="C3" s="10" t="s">
        <v>4</v>
      </c>
      <c r="D3" s="10" t="s">
        <v>5</v>
      </c>
      <c r="E3" s="10" t="s">
        <v>6</v>
      </c>
      <c r="F3" s="10" t="s">
        <v>7</v>
      </c>
      <c r="G3" s="10" t="s">
        <v>8</v>
      </c>
      <c r="H3" s="10" t="s">
        <v>9</v>
      </c>
      <c r="I3" s="10" t="s">
        <v>10</v>
      </c>
      <c r="J3" s="19" t="s">
        <v>11</v>
      </c>
      <c r="K3" s="19" t="s">
        <v>12</v>
      </c>
      <c r="L3" s="19" t="s">
        <v>13</v>
      </c>
      <c r="M3" s="20" t="s">
        <v>14</v>
      </c>
      <c r="N3" s="20" t="s">
        <v>15</v>
      </c>
      <c r="O3" s="21"/>
      <c r="P3" s="21"/>
      <c r="Q3" s="6"/>
    </row>
    <row r="4" s="1" customFormat="1" ht="14.25" spans="1:17">
      <c r="A4" s="10"/>
      <c r="B4" s="10"/>
      <c r="C4" s="10"/>
      <c r="D4" s="10"/>
      <c r="E4" s="10"/>
      <c r="F4" s="10"/>
      <c r="G4" s="10"/>
      <c r="H4" s="10"/>
      <c r="I4" s="10"/>
      <c r="J4" s="10" t="s">
        <v>16</v>
      </c>
      <c r="K4" s="10"/>
      <c r="L4" s="10"/>
      <c r="M4" s="20"/>
      <c r="N4" s="20"/>
      <c r="O4" s="21"/>
      <c r="P4" s="21"/>
      <c r="Q4" s="6"/>
    </row>
    <row r="5" s="2" customFormat="1" ht="99.75" spans="1:19">
      <c r="A5" s="11">
        <v>6</v>
      </c>
      <c r="B5" s="12" t="s">
        <v>17</v>
      </c>
      <c r="C5" s="13" t="s">
        <v>18</v>
      </c>
      <c r="D5" s="13" t="s">
        <v>19</v>
      </c>
      <c r="E5" s="13" t="s">
        <v>20</v>
      </c>
      <c r="F5" s="14"/>
      <c r="G5" s="14"/>
      <c r="H5" s="15" t="s">
        <v>21</v>
      </c>
      <c r="I5" s="13" t="s">
        <v>22</v>
      </c>
      <c r="J5" s="22">
        <v>90</v>
      </c>
      <c r="K5" s="22">
        <v>77</v>
      </c>
      <c r="L5" s="22">
        <v>65</v>
      </c>
      <c r="M5" s="23" t="s">
        <v>23</v>
      </c>
      <c r="N5" s="24">
        <v>0</v>
      </c>
      <c r="O5" s="6">
        <f t="shared" ref="O5:O8" si="0">K5/J5</f>
        <v>0.855555555555556</v>
      </c>
      <c r="P5" s="6">
        <f t="shared" ref="P5:P8" si="1">L5/K5</f>
        <v>0.844155844155844</v>
      </c>
      <c r="Q5" s="6">
        <f t="shared" ref="Q5:Q8" si="2">L5/J5</f>
        <v>0.722222222222222</v>
      </c>
      <c r="R5" s="2">
        <f>VLOOKUP(C5,[1]药学!$B$5:$G$22,5,0)</f>
        <v>90</v>
      </c>
      <c r="S5" s="2">
        <f t="shared" ref="S5:S8" si="3">J5-R5</f>
        <v>0</v>
      </c>
    </row>
    <row r="6" s="2" customFormat="1" ht="101" customHeight="1" spans="1:19">
      <c r="A6" s="11">
        <v>7</v>
      </c>
      <c r="B6" s="12" t="s">
        <v>24</v>
      </c>
      <c r="C6" s="13" t="s">
        <v>25</v>
      </c>
      <c r="D6" s="13" t="s">
        <v>26</v>
      </c>
      <c r="E6" s="13" t="s">
        <v>20</v>
      </c>
      <c r="F6" s="14"/>
      <c r="G6" s="14"/>
      <c r="H6" s="15" t="s">
        <v>21</v>
      </c>
      <c r="I6" s="25" t="s">
        <v>27</v>
      </c>
      <c r="J6" s="22">
        <v>50</v>
      </c>
      <c r="K6" s="22">
        <v>42</v>
      </c>
      <c r="L6" s="22">
        <v>36</v>
      </c>
      <c r="M6" s="23" t="s">
        <v>23</v>
      </c>
      <c r="N6" s="24">
        <v>0</v>
      </c>
      <c r="O6" s="6">
        <f t="shared" si="0"/>
        <v>0.84</v>
      </c>
      <c r="P6" s="6">
        <f t="shared" si="1"/>
        <v>0.857142857142857</v>
      </c>
      <c r="Q6" s="6">
        <f t="shared" si="2"/>
        <v>0.72</v>
      </c>
      <c r="R6" s="2">
        <f>VLOOKUP(C6,[1]药学!$B$5:$G$22,5,0)</f>
        <v>50</v>
      </c>
      <c r="S6" s="2">
        <f t="shared" si="3"/>
        <v>0</v>
      </c>
    </row>
    <row r="7" s="2" customFormat="1" ht="110" customHeight="1" spans="1:19">
      <c r="A7" s="11">
        <v>8</v>
      </c>
      <c r="B7" s="12" t="s">
        <v>28</v>
      </c>
      <c r="C7" s="13" t="s">
        <v>29</v>
      </c>
      <c r="D7" s="16" t="s">
        <v>30</v>
      </c>
      <c r="E7" s="16" t="s">
        <v>31</v>
      </c>
      <c r="F7" s="16"/>
      <c r="G7" s="16"/>
      <c r="H7" s="16" t="s">
        <v>32</v>
      </c>
      <c r="I7" s="16" t="s">
        <v>33</v>
      </c>
      <c r="J7" s="22">
        <v>245</v>
      </c>
      <c r="K7" s="22">
        <v>210</v>
      </c>
      <c r="L7" s="22">
        <v>180</v>
      </c>
      <c r="M7" s="23" t="s">
        <v>23</v>
      </c>
      <c r="N7" s="24">
        <v>0</v>
      </c>
      <c r="O7" s="6">
        <f t="shared" si="0"/>
        <v>0.857142857142857</v>
      </c>
      <c r="P7" s="6">
        <f t="shared" si="1"/>
        <v>0.857142857142857</v>
      </c>
      <c r="Q7" s="6">
        <f t="shared" si="2"/>
        <v>0.73469387755102</v>
      </c>
      <c r="R7" s="2">
        <f>VLOOKUP(C7,[1]药学!$B$5:$G$22,5,0)</f>
        <v>160</v>
      </c>
      <c r="S7" s="2">
        <f t="shared" si="3"/>
        <v>85</v>
      </c>
    </row>
    <row r="8" s="2" customFormat="1" ht="99" customHeight="1" spans="1:19">
      <c r="A8" s="11">
        <v>12</v>
      </c>
      <c r="B8" s="28" t="s">
        <v>34</v>
      </c>
      <c r="C8" s="13" t="s">
        <v>35</v>
      </c>
      <c r="D8" s="13" t="s">
        <v>36</v>
      </c>
      <c r="E8" s="13" t="s">
        <v>37</v>
      </c>
      <c r="F8" s="14"/>
      <c r="G8" s="14"/>
      <c r="H8" s="15" t="s">
        <v>21</v>
      </c>
      <c r="I8" s="14"/>
      <c r="J8" s="22">
        <v>88</v>
      </c>
      <c r="K8" s="22">
        <v>75</v>
      </c>
      <c r="L8" s="22">
        <v>65</v>
      </c>
      <c r="M8" s="26" t="s">
        <v>23</v>
      </c>
      <c r="N8" s="27">
        <v>0</v>
      </c>
      <c r="O8" s="6">
        <f t="shared" si="0"/>
        <v>0.852272727272727</v>
      </c>
      <c r="P8" s="6">
        <f t="shared" si="1"/>
        <v>0.866666666666667</v>
      </c>
      <c r="Q8" s="6">
        <f t="shared" si="2"/>
        <v>0.738636363636364</v>
      </c>
      <c r="R8" s="2">
        <f>VLOOKUP(C8,[1]药学!$B$5:$G$22,5,0)</f>
        <v>88</v>
      </c>
      <c r="S8" s="2">
        <f t="shared" si="3"/>
        <v>0</v>
      </c>
    </row>
    <row r="9" ht="313" customHeight="1" spans="1:19">
      <c r="A9" s="17" t="s">
        <v>38</v>
      </c>
      <c r="B9" s="17"/>
      <c r="C9" s="17"/>
      <c r="D9" s="17"/>
      <c r="E9" s="17"/>
      <c r="F9" s="17"/>
      <c r="G9" s="17"/>
      <c r="H9" s="17"/>
      <c r="I9" s="17"/>
      <c r="J9" s="17"/>
      <c r="K9" s="17"/>
      <c r="L9" s="17"/>
      <c r="M9" s="17"/>
      <c r="N9" s="17"/>
      <c r="O9" s="6"/>
      <c r="P9" s="6"/>
      <c r="R9" s="2"/>
      <c r="S9" s="2"/>
    </row>
  </sheetData>
  <mergeCells count="15">
    <mergeCell ref="A1:B1"/>
    <mergeCell ref="A2:N2"/>
    <mergeCell ref="J4:L4"/>
    <mergeCell ref="A9:N9"/>
    <mergeCell ref="A3:A4"/>
    <mergeCell ref="B3:B4"/>
    <mergeCell ref="C3:C4"/>
    <mergeCell ref="D3:D4"/>
    <mergeCell ref="E3:E4"/>
    <mergeCell ref="F3:F4"/>
    <mergeCell ref="G3:G4"/>
    <mergeCell ref="H3:H4"/>
    <mergeCell ref="I3:I4"/>
    <mergeCell ref="M3:M4"/>
    <mergeCell ref="N3:N4"/>
  </mergeCells>
  <pageMargins left="0.357638888888889" right="0.161111111111111" top="0.802777777777778" bottom="0.60625"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其中价格表复杂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2026-08-24T07:09:30Z</dcterms:created>
  <dcterms:modified xsi:type="dcterms:W3CDTF">2026-08-24T07:09:31Z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1CB46AF259504EC38ABB47CB0FA96D6C_11</vt:lpwstr>
  </property>
  <property fmtid="{D5CDD505-2E9C-101B-9397-08002B2CF9AE}" pid="3" name="KSOProductBuildVer">
    <vt:lpwstr>2052-11.1.0.14309</vt:lpwstr>
  </property>
</Properties>
</file>