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30"/>
  </bookViews>
  <sheets>
    <sheet name="眼科通用型项目价格表" sheetId="1" r:id="rId1"/>
  </sheets>
  <externalReferences>
    <externalReference r:id="rId2"/>
  </externalReferences>
  <definedNames>
    <definedName name="_xlnm.Print_Titles" localSheetId="0">眼科通用型项目价格表!$1:$4</definedName>
  </definedNames>
  <calcPr calcId="144525"/>
</workbook>
</file>

<file path=xl/sharedStrings.xml><?xml version="1.0" encoding="utf-8"?>
<sst xmlns="http://schemas.openxmlformats.org/spreadsheetml/2006/main" count="168" uniqueCount="139">
  <si>
    <t>附件1</t>
  </si>
  <si>
    <t>湖南省眼科类通用型医疗服务项目价格表</t>
  </si>
  <si>
    <t>序号</t>
  </si>
  <si>
    <t>项目编码</t>
  </si>
  <si>
    <t>项目名称</t>
  </si>
  <si>
    <t>服务产出</t>
  </si>
  <si>
    <t>价格构成</t>
  </si>
  <si>
    <t>加收项</t>
  </si>
  <si>
    <t>扩展项</t>
  </si>
  <si>
    <t>计价单位</t>
  </si>
  <si>
    <t>计价说明</t>
  </si>
  <si>
    <t>在长部省属医疗机构</t>
  </si>
  <si>
    <t>价格基准</t>
  </si>
  <si>
    <t>支付分类</t>
  </si>
  <si>
    <t>自付比例</t>
  </si>
  <si>
    <t>价格单位：元</t>
  </si>
  <si>
    <t>临床诊查类项目</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</si>
  <si>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</si>
  <si>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</si>
  <si>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</si>
  <si>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</si>
  <si>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次</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</si>
  <si>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</si>
  <si>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</si>
  <si>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</si>
  <si>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</si>
  <si>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</si>
  <si>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</si>
  <si>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</si>
  <si>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</si>
  <si>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</si>
  <si>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01儿童加收30%</t>
  </si>
  <si>
    <t>012403000030001</t>
  </si>
  <si>
    <t>散瞳验光费-儿童（加收）</t>
  </si>
  <si>
    <t>012403000040000</t>
  </si>
  <si>
    <t>显然验光费</t>
  </si>
  <si>
    <t>通过反复插试镜片，确定矫正视力度数。</t>
  </si>
  <si>
    <t>所定价格涵盖戴试镜架、插试镜片、调整度数、记录、出具结果报告等步骤所需的人力资源和基本物质资源消耗。</t>
  </si>
  <si>
    <t>含复验。</t>
  </si>
  <si>
    <t>012403000040001</t>
  </si>
  <si>
    <t>显然验光费-儿童（加收）</t>
  </si>
  <si>
    <t>012403000050000</t>
  </si>
  <si>
    <t>眼压检查费</t>
  </si>
  <si>
    <t>通过接触或非接触方式进行眼压测量。</t>
  </si>
  <si>
    <t>所定价格涵盖检查、测量、记录、出具结果报告等步骤所需的人力资源和基本物质资源消耗。</t>
  </si>
  <si>
    <t>单侧</t>
  </si>
  <si>
    <r>
      <rPr>
        <sz val="11"/>
        <color theme="1"/>
        <rFont val="宋体"/>
        <charset val="134"/>
        <scheme val="minor"/>
      </rPr>
      <t>眼压日曲线描记按照眼压检查实际开展次数收费,</t>
    </r>
    <r>
      <rPr>
        <u/>
        <sz val="11"/>
        <color indexed="10"/>
        <rFont val="宋体"/>
        <charset val="134"/>
      </rPr>
      <t>每日费用封顶</t>
    </r>
    <r>
      <rPr>
        <sz val="11"/>
        <color indexed="10"/>
        <rFont val="宋体"/>
        <charset val="134"/>
      </rPr>
      <t>一类价格</t>
    </r>
    <r>
      <rPr>
        <u/>
        <sz val="11"/>
        <color indexed="10"/>
        <rFont val="宋体"/>
        <charset val="134"/>
      </rPr>
      <t>120元、</t>
    </r>
    <r>
      <rPr>
        <sz val="11"/>
        <color indexed="10"/>
        <rFont val="宋体"/>
        <charset val="134"/>
      </rPr>
      <t>价格基准100元</t>
    </r>
    <r>
      <rPr>
        <u/>
        <sz val="11"/>
        <color indexed="10"/>
        <rFont val="宋体"/>
        <charset val="134"/>
      </rPr>
      <t>。</t>
    </r>
  </si>
  <si>
    <t>012403000060000</t>
  </si>
  <si>
    <t>眼压检查费（青光眼激发）</t>
  </si>
  <si>
    <t>指通过各种方式激发眼压升高后进行眼压测量。</t>
  </si>
  <si>
    <t>所定价格涵盖试验准备、眼压测量、诱导、再次测量、记录、出具结果报告等步骤所需的人力资源和基本物质资源消耗。</t>
  </si>
  <si>
    <t>01饮水试验加收30%</t>
  </si>
  <si>
    <t>不得与眼压检查费同时收取。</t>
  </si>
  <si>
    <t>012403000060001</t>
  </si>
  <si>
    <t>眼压检查费（青光眼激发）-饮水试验（加收）</t>
  </si>
  <si>
    <t>012403000070000</t>
  </si>
  <si>
    <t>色觉检查费</t>
  </si>
  <si>
    <t>通过不同方式检查色弱、色盲情况。</t>
  </si>
  <si>
    <t>所定价格涵盖检查、记录、出具结果报告等步骤所需的人力资源和基本物质资源消耗。</t>
  </si>
  <si>
    <t>012403000080000</t>
  </si>
  <si>
    <t>视野检查费</t>
  </si>
  <si>
    <t>通过各种方式对视野进行评估。</t>
  </si>
  <si>
    <t>所定价格涵盖应用视野检查设备、记录、出具结果报告等步骤所需的人力资源和基本物质资源消耗。</t>
  </si>
  <si>
    <t>普通视野计检查按5元计费。</t>
  </si>
  <si>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</si>
  <si>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</si>
  <si>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</si>
  <si>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</si>
  <si>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</si>
  <si>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</si>
  <si>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</si>
  <si>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</si>
  <si>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012403000120000</t>
  </si>
  <si>
    <t>斜视度测定费</t>
  </si>
  <si>
    <t>通过各种方式测定斜视度数。</t>
  </si>
  <si>
    <t>每日计费不超过3次。</t>
  </si>
  <si>
    <t>012403000120001</t>
  </si>
  <si>
    <t>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</si>
  <si>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</si>
  <si>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</si>
  <si>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</si>
  <si>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</si>
  <si>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</si>
  <si>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</si>
  <si>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</si>
  <si>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</si>
  <si>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</si>
  <si>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</si>
  <si>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</si>
  <si>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</si>
  <si>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012403000170001</t>
  </si>
  <si>
    <t>牵拉试验费-儿童（加收）</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</si>
  <si>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</si>
  <si>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</si>
  <si>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</si>
  <si>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</si>
  <si>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</si>
  <si>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</si>
  <si>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</si>
  <si>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</si>
  <si>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012403000190001</t>
  </si>
  <si>
    <t>双眼视觉功能检查费-儿童（加收）</t>
  </si>
  <si>
    <t>012403000210000</t>
  </si>
  <si>
    <t>眼底镜检查费</t>
  </si>
  <si>
    <t>通过眼底镜观察眼底结构。</t>
  </si>
  <si>
    <t>所定价格涵盖设备准备、观察、记录、出具结果报告等步骤所需的人力资源与基本物质资源消耗。</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</si>
  <si>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</si>
  <si>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</si>
  <si>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</si>
  <si>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</si>
  <si>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</si>
  <si>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</si>
  <si>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</si>
  <si>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</si>
  <si>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012403000250001</t>
  </si>
  <si>
    <t>眼外肌功能检查费-儿童（加收）</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</si>
  <si>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</si>
  <si>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</si>
  <si>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</si>
  <si>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</si>
  <si>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</si>
  <si>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</si>
  <si>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</si>
  <si>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</si>
  <si>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</si>
  <si>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</si>
  <si>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</si>
  <si>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</si>
  <si>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012403000290001</t>
  </si>
  <si>
    <t>代偿头位测定费-儿童（加收）</t>
  </si>
  <si>
    <t>012403000300000</t>
  </si>
  <si>
    <t>房角镜检查费</t>
  </si>
  <si>
    <t>利用房角镜进行各类检查。</t>
  </si>
  <si>
    <t>所定价格涵盖摆位、设备准备、检查、记录、分析、出具结果报告等步骤所需的人力资源和基本物质资源消耗。</t>
  </si>
  <si>
    <t>012403000310000</t>
  </si>
  <si>
    <t>裂隙灯检查费</t>
  </si>
  <si>
    <t>通过应用裂隙灯显微镜进行各类检查。</t>
  </si>
  <si>
    <t>所定价格涵盖摆位、设备准备、测试、记录、分析、出具结果报告等步骤所需的人力资源和基本物质资源消耗。</t>
  </si>
  <si>
    <r>
      <rPr>
        <sz val="10"/>
        <color theme="1"/>
        <rFont val="宋体"/>
        <charset val="134"/>
      </rPr>
      <t>解释说明：
1.本指南以眼科为重点、按照眼科相关主要环节的服务产出设立医疗服务价格项目。
2.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医疗机构的医疗技术创新改良，申报新增医疗服务价格项目的，采取“现有项目兼容”的方式简化处理，按照对应的立项指南项目执行。
3.本指南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4.本指南所称的“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5.本指南所称的“扩展项”，指同一项目下以不同方式提供或在不同场景应用时，只扩展价格项目适用范围、不额外加价的一类子项，子项的价格按主项目执行。
6.本指南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t>
    </r>
    <r>
      <rPr>
        <b/>
        <sz val="10"/>
        <color rgb="FFFF0000"/>
        <rFont val="宋体"/>
        <charset val="134"/>
      </rPr>
      <t>一次性眼科无菌患者接口</t>
    </r>
    <r>
      <rPr>
        <sz val="10"/>
        <color theme="1"/>
        <rFont val="宋体"/>
        <charset val="134"/>
      </rPr>
      <t>等。基本物耗成本计入项目价格，不另行收费。除基本物耗以外的其他耗材，立项指南落地前价格项目除外内容的可收费医用耗材，按照实际采购价格零差率销售另行收费。
7.涉及“复杂”等内涵未尽的表述，除立项指南中已明确的情形外，医院实践中按照“复杂”情形计费的，应以国家级技术规范、临床指南或专家共识中的明确定性为前提，下同。
8.本指南价格构成中所称的“穿刺”为主项操作涉及的必要穿刺步骤。
9.本指南中涉及“包括……”“…… 等”的，属于开放型表述，所指对象不仅局限于表述中列明的事项，也包括未列明的同类事项。
10.</t>
    </r>
    <r>
      <rPr>
        <b/>
        <sz val="10"/>
        <color rgb="FFFF0000"/>
        <rFont val="宋体"/>
        <charset val="134"/>
      </rPr>
      <t>本指南中手术项目若需病理取样，地方定价时应考虑在原项目的价格构成中包含标本的留取和送检。</t>
    </r>
    <r>
      <rPr>
        <sz val="10"/>
        <color theme="1"/>
        <rFont val="宋体"/>
        <charset val="134"/>
      </rPr>
      <t xml:space="preserve">
11.</t>
    </r>
    <r>
      <rPr>
        <b/>
        <sz val="10"/>
        <color rgb="FFFF0000"/>
        <rFont val="宋体"/>
        <charset val="134"/>
      </rPr>
      <t>各类需内镜下进行的手术项目，已包含手术涉及的各类内镜使用成本，医疗机构在开展相关操作时（如经鼻内镜开展的辅助操作）不再另行收费。</t>
    </r>
    <r>
      <rPr>
        <sz val="10"/>
        <color theme="1"/>
        <rFont val="宋体"/>
        <charset val="134"/>
      </rPr>
      <t xml:space="preserve">
12.本指南中价格项目可应用人工智能辅助进行的，可直接按主项目收费，不同时收费。
13.</t>
    </r>
    <r>
      <rPr>
        <b/>
        <sz val="10"/>
        <color rgb="FFFF0000"/>
        <rFont val="宋体"/>
        <charset val="134"/>
      </rPr>
      <t>除立项指南中单独说明可按检查方式叠加收费的价格项目外，其他价格项目单次诊疗过程中仅能收费一次。另外，同一辅助操作下同时开展多个手术或治疗时，仅收取一次辅助操作费用。如行双侧眼内穿刺术时，使用“高倍显微镜”仅可计费一次。</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</si>
</sst>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5">
    <font>
      <sz val="11"/>
      <color theme="1"/>
      <name val="宋体"/>
      <charset val="134"/>
      <scheme val="minor"/>
    </font>
    <font>
      <sz val="12"/>
      <name val="宋体"/>
      <charset val="134"/>
    </font>
    <font>
      <sz val="12"/>
      <color theme="1"/>
      <name val="宋体"/>
      <charset val="134"/>
      <scheme val="minor"/>
    </font>
    <font>
      <sz val="12"/>
      <color theme="1"/>
      <name val="黑体"/>
      <charset val="134"/>
    </font>
    <font>
      <sz val="14"/>
      <color theme="1"/>
      <name val="方正小标宋简体"/>
      <charset val="134"/>
    </font>
    <font>
      <b/>
      <sz val="12"/>
      <name val="仿宋"/>
      <charset val="134"/>
    </font>
    <font>
      <b/>
      <sz val="12"/>
      <color theme="1"/>
      <name val="楷体"/>
      <charset val="134"/>
    </font>
    <font>
      <sz val="12"/>
      <color theme="1"/>
      <name val="Times New Roman"/>
      <charset val="0"/>
    </font>
    <font>
      <strike/>
      <sz val="12"/>
      <color theme="1"/>
      <name val="宋体"/>
      <charset val="134"/>
      <scheme val="minor"/>
    </font>
    <font>
      <sz val="10"/>
      <color theme="1"/>
      <name val="宋体"/>
      <charset val="134"/>
    </font>
    <font>
      <b/>
      <sz val="8"/>
      <color rgb="FF000000"/>
      <name val="仿宋_GB2312"/>
      <charset val="134"/>
    </font>
    <font>
      <b/>
      <sz val="11"/>
      <color rgb="FF000000"/>
      <name val="仿宋"/>
      <charset val="134"/>
    </font>
    <font>
      <sz val="12"/>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1"/>
      <color indexed="10"/>
      <name val="宋体"/>
      <charset val="134"/>
    </font>
    <font>
      <sz val="11"/>
      <color indexed="10"/>
      <name val="宋体"/>
      <charset val="134"/>
    </font>
    <font>
      <b/>
      <sz val="10"/>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5"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16" fillId="9" borderId="0" applyNumberFormat="0" applyBorder="0" applyAlignment="0" applyProtection="0">
      <alignment vertical="center"/>
    </xf>
    <xf numFmtId="0" fontId="19" fillId="0" borderId="7" applyNumberFormat="0" applyFill="0" applyAlignment="0" applyProtection="0">
      <alignment vertical="center"/>
    </xf>
    <xf numFmtId="0" fontId="16" fillId="10" borderId="0" applyNumberFormat="0" applyBorder="0" applyAlignment="0" applyProtection="0">
      <alignment vertical="center"/>
    </xf>
    <xf numFmtId="0" fontId="25" fillId="11" borderId="8" applyNumberFormat="0" applyAlignment="0" applyProtection="0">
      <alignment vertical="center"/>
    </xf>
    <xf numFmtId="0" fontId="26" fillId="11" borderId="4" applyNumberFormat="0" applyAlignment="0" applyProtection="0">
      <alignment vertical="center"/>
    </xf>
    <xf numFmtId="0" fontId="27" fillId="12" borderId="9"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alignment vertical="center"/>
    </xf>
    <xf numFmtId="0" fontId="2" fillId="0" borderId="0" xfId="0" applyFont="1" applyFill="1">
      <alignment vertical="center"/>
    </xf>
    <xf numFmtId="9" fontId="1" fillId="0" borderId="0" xfId="11" applyNumberFormat="1" applyFont="1">
      <alignment vertical="center"/>
    </xf>
    <xf numFmtId="0" fontId="3" fillId="0" borderId="0" xfId="0" applyFont="1" applyFill="1" applyBorder="1" applyAlignment="1">
      <alignment vertical="center"/>
    </xf>
    <xf numFmtId="0" fontId="2" fillId="0" borderId="0" xfId="0" applyFont="1" applyFill="1" applyBorder="1" applyAlignment="1">
      <alignment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8" fillId="0" borderId="1" xfId="0" applyFont="1" applyFill="1" applyBorder="1" applyAlignment="1">
      <alignment vertical="center" wrapText="1"/>
    </xf>
    <xf numFmtId="0" fontId="2" fillId="0" borderId="1" xfId="0" applyFont="1" applyFill="1" applyBorder="1" applyAlignment="1">
      <alignment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7" fillId="0" borderId="0" xfId="0" applyFont="1" applyFill="1" applyBorder="1" applyAlignment="1">
      <alignment horizontal="right" vertical="center"/>
    </xf>
    <xf numFmtId="0" fontId="2" fillId="0" borderId="0"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vertical="center" wrapText="1"/>
    </xf>
    <xf numFmtId="0" fontId="9" fillId="0" borderId="0" xfId="0" applyFont="1" applyFill="1" applyBorder="1" applyAlignment="1">
      <alignment horizontal="center" vertical="center" wrapText="1"/>
    </xf>
    <xf numFmtId="9" fontId="2" fillId="0" borderId="0" xfId="11" applyFont="1" applyFill="1">
      <alignment vertical="center"/>
    </xf>
    <xf numFmtId="0" fontId="7"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0722\&#30524;&#31185;&#27979;&#31639;&#34920;7.20&#37096;&#38376;&#23457;&#3575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映射关系 "/>
    </sheetNames>
    <sheetDataSet>
      <sheetData sheetId="0" refreshError="1">
        <row r="5">
          <cell r="B5" t="str">
            <v>项目名称</v>
          </cell>
          <cell r="C5" t="str">
            <v>计价单位</v>
          </cell>
          <cell r="D5" t="str">
            <v>计价说明</v>
          </cell>
          <cell r="E5" t="str">
            <v>平移价</v>
          </cell>
          <cell r="F5" t="str">
            <v>一类价格</v>
          </cell>
        </row>
        <row r="7">
          <cell r="B7" t="str">
            <v>合计</v>
          </cell>
        </row>
        <row r="9">
          <cell r="B9" t="str">
            <v>视力检查费（普通）</v>
          </cell>
          <cell r="C9" t="str">
            <v>次</v>
          </cell>
        </row>
        <row r="9">
          <cell r="E9">
            <v>2</v>
          </cell>
          <cell r="F9">
            <v>2</v>
          </cell>
        </row>
        <row r="10">
          <cell r="B10" t="str">
            <v>视力检查费（特殊）</v>
          </cell>
          <cell r="C10" t="str">
            <v>次</v>
          </cell>
          <cell r="D10" t="str">
            <v>1.“特殊方式”是指应用图形视力表、点视力表、条栅视力卡、视动性眼球震颤设备的方式进行视力检查。
2.阿姆斯勒(Amsler)表检查按此项目收费。</v>
          </cell>
          <cell r="E10">
            <v>17</v>
          </cell>
          <cell r="F10">
            <v>17</v>
          </cell>
        </row>
        <row r="18">
          <cell r="B18" t="str">
            <v>散瞳验光费</v>
          </cell>
          <cell r="C18" t="str">
            <v>次</v>
          </cell>
          <cell r="D18" t="str">
            <v>1.儿童加收比例30%；2.电脑测量眼睛屈光状态不散瞳的，按50%收取。
</v>
          </cell>
          <cell r="E18">
            <v>5</v>
          </cell>
          <cell r="F18">
            <v>8</v>
          </cell>
        </row>
        <row r="19">
          <cell r="B19" t="str">
            <v>散瞳验光费-儿童（加收）</v>
          </cell>
        </row>
        <row r="19">
          <cell r="F19">
            <v>2</v>
          </cell>
        </row>
        <row r="20">
          <cell r="B20" t="str">
            <v>显然验光费</v>
          </cell>
          <cell r="C20" t="str">
            <v>次</v>
          </cell>
          <cell r="D20" t="str">
            <v>儿童加收比例30%；含复验</v>
          </cell>
        </row>
        <row r="20">
          <cell r="F20">
            <v>10</v>
          </cell>
        </row>
        <row r="22">
          <cell r="B22" t="str">
            <v>显然验光费-儿童（加收）</v>
          </cell>
        </row>
        <row r="22">
          <cell r="F22">
            <v>3</v>
          </cell>
        </row>
        <row r="23">
          <cell r="B23" t="str">
            <v>眼压检查费</v>
          </cell>
          <cell r="C23" t="str">
            <v>单侧</v>
          </cell>
          <cell r="D23" t="str">
            <v>眼压日曲线描记按照眼压检查实际开展次数收费，每日单侧费用封顶一类价格60元。</v>
          </cell>
          <cell r="E23">
            <v>8</v>
          </cell>
          <cell r="F23">
            <v>8</v>
          </cell>
        </row>
        <row r="28">
          <cell r="B28" t="str">
            <v>眼压检查费（青光眼激发）</v>
          </cell>
          <cell r="C28" t="str">
            <v>次</v>
          </cell>
          <cell r="D28" t="str">
            <v>不得与眼压检查费同时收取。加收比例30%</v>
          </cell>
          <cell r="E28">
            <v>20</v>
          </cell>
          <cell r="F28">
            <v>20</v>
          </cell>
        </row>
        <row r="29">
          <cell r="B29" t="str">
            <v>眼压检查费（青光眼激发）-饮水试验（加收）</v>
          </cell>
        </row>
        <row r="29">
          <cell r="F29">
            <v>6</v>
          </cell>
        </row>
        <row r="30">
          <cell r="B30" t="str">
            <v>色觉检查费</v>
          </cell>
          <cell r="C30" t="str">
            <v>次</v>
          </cell>
        </row>
        <row r="30">
          <cell r="E30">
            <v>5</v>
          </cell>
          <cell r="F30">
            <v>5</v>
          </cell>
        </row>
        <row r="31">
          <cell r="B31" t="str">
            <v>视野检查费</v>
          </cell>
          <cell r="C31" t="str">
            <v>单侧</v>
          </cell>
          <cell r="D31" t="str">
            <v>普通视野计检查按   5元计费。</v>
          </cell>
          <cell r="E31">
            <v>25</v>
          </cell>
          <cell r="F31">
            <v>26</v>
          </cell>
        </row>
        <row r="34">
          <cell r="B34" t="str">
            <v>泪液分泌功能测定费</v>
          </cell>
          <cell r="C34" t="str">
            <v>单侧</v>
          </cell>
        </row>
        <row r="34">
          <cell r="E34">
            <v>5</v>
          </cell>
          <cell r="F34">
            <v>5</v>
          </cell>
        </row>
        <row r="36">
          <cell r="B36" t="str">
            <v>泪膜分析测定费</v>
          </cell>
          <cell r="C36" t="str">
            <v>单侧</v>
          </cell>
        </row>
        <row r="36">
          <cell r="E36">
            <v>7.5</v>
          </cell>
          <cell r="F36">
            <v>8</v>
          </cell>
        </row>
        <row r="37">
          <cell r="B37" t="str">
            <v>复视检查费</v>
          </cell>
          <cell r="C37" t="str">
            <v>次</v>
          </cell>
        </row>
        <row r="37">
          <cell r="E37">
            <v>10</v>
          </cell>
          <cell r="F37">
            <v>12</v>
          </cell>
        </row>
        <row r="40">
          <cell r="B40" t="str">
            <v>复视检查费-儿童（加收）</v>
          </cell>
        </row>
        <row r="40">
          <cell r="D40" t="str">
            <v>儿童加收比例30%</v>
          </cell>
        </row>
        <row r="40">
          <cell r="F40">
            <v>4</v>
          </cell>
        </row>
        <row r="41">
          <cell r="B41" t="str">
            <v>斜视度测定费</v>
          </cell>
          <cell r="C41" t="str">
            <v>次</v>
          </cell>
        </row>
        <row r="41">
          <cell r="E41">
            <v>15</v>
          </cell>
          <cell r="F41">
            <v>20</v>
          </cell>
        </row>
        <row r="45">
          <cell r="B45" t="str">
            <v>斜视度测定费-儿童（加收）</v>
          </cell>
        </row>
        <row r="45">
          <cell r="D45" t="str">
            <v>儿童加收比例30%</v>
          </cell>
        </row>
        <row r="45">
          <cell r="F45">
            <v>6</v>
          </cell>
        </row>
        <row r="46">
          <cell r="B46" t="str">
            <v>角膜地形图检查费</v>
          </cell>
          <cell r="C46" t="str">
            <v>单侧</v>
          </cell>
        </row>
        <row r="46">
          <cell r="E46">
            <v>60</v>
          </cell>
          <cell r="F46">
            <v>60</v>
          </cell>
        </row>
        <row r="47">
          <cell r="B47" t="str">
            <v>角膜曲率测量费</v>
          </cell>
          <cell r="C47" t="str">
            <v>单侧</v>
          </cell>
        </row>
        <row r="47">
          <cell r="E47">
            <v>10</v>
          </cell>
          <cell r="F47">
            <v>10</v>
          </cell>
        </row>
        <row r="48">
          <cell r="B48" t="str">
            <v>角膜/结膜取样费</v>
          </cell>
          <cell r="C48" t="str">
            <v>单侧</v>
          </cell>
          <cell r="D48" t="str">
            <v>角膜、结膜分别获取标本可分别计价。</v>
          </cell>
          <cell r="E48">
            <v>10</v>
          </cell>
          <cell r="F48">
            <v>10</v>
          </cell>
        </row>
        <row r="51">
          <cell r="B51" t="str">
            <v>眼活体细胞检查费</v>
          </cell>
          <cell r="C51" t="str">
            <v>单侧</v>
          </cell>
          <cell r="D51" t="str">
            <v>同时使用共焦激光显微镜、角膜内皮镜等不同设备开展此项检查时，每日单侧只能收费一次。</v>
          </cell>
          <cell r="E51">
            <v>55</v>
          </cell>
          <cell r="F51">
            <v>55</v>
          </cell>
        </row>
        <row r="54">
          <cell r="B54" t="str">
            <v>牵拉试验费</v>
          </cell>
          <cell r="C54" t="str">
            <v>单侧</v>
          </cell>
          <cell r="D54" t="str">
            <v>儿童加收比例30%</v>
          </cell>
          <cell r="E54">
            <v>10</v>
          </cell>
          <cell r="F54">
            <v>10</v>
          </cell>
        </row>
        <row r="55">
          <cell r="B55" t="str">
            <v>牵拉试验费-儿童（加收）</v>
          </cell>
        </row>
        <row r="55">
          <cell r="F55">
            <v>3</v>
          </cell>
        </row>
        <row r="56">
          <cell r="B56" t="str">
            <v>上睑下垂检查费</v>
          </cell>
          <cell r="C56" t="str">
            <v>单侧</v>
          </cell>
        </row>
        <row r="56">
          <cell r="E56">
            <v>5</v>
          </cell>
          <cell r="F56">
            <v>5</v>
          </cell>
        </row>
        <row r="57">
          <cell r="B57" t="str">
            <v>双眼视觉功能检查费</v>
          </cell>
          <cell r="C57" t="str">
            <v>次</v>
          </cell>
          <cell r="D57" t="str">
            <v>儿童加收比例30%</v>
          </cell>
          <cell r="E57">
            <v>18</v>
          </cell>
          <cell r="F57">
            <v>18</v>
          </cell>
        </row>
        <row r="61">
          <cell r="B61" t="str">
            <v>双眼视觉功能检查费-儿童（加收）</v>
          </cell>
        </row>
        <row r="61">
          <cell r="F61">
            <v>5</v>
          </cell>
        </row>
        <row r="62">
          <cell r="B62" t="str">
            <v>眼部照相费</v>
          </cell>
          <cell r="C62" t="str">
            <v>单侧</v>
          </cell>
          <cell r="D62" t="str">
            <v>1.睑板腺、眼前节、眼底可分别计价。
2.婴幼儿指0-3周岁。3.儿童加收比例30%。</v>
          </cell>
          <cell r="E62">
            <v>36</v>
          </cell>
          <cell r="F62">
            <v>30</v>
          </cell>
        </row>
        <row r="70">
          <cell r="B70" t="str">
            <v>眼部照相费-婴幼儿视网膜病变检查（加收）</v>
          </cell>
        </row>
        <row r="70">
          <cell r="F70">
            <v>9</v>
          </cell>
        </row>
        <row r="71">
          <cell r="B71" t="str">
            <v>眼部照相费-视盘立体照相（扩展）</v>
          </cell>
        </row>
        <row r="71">
          <cell r="F71">
            <v>30</v>
          </cell>
        </row>
        <row r="72">
          <cell r="B72" t="str">
            <v>眼部照相费-眼底自发荧光检查（扩展）</v>
          </cell>
        </row>
        <row r="72">
          <cell r="F72">
            <v>30</v>
          </cell>
        </row>
        <row r="73">
          <cell r="B73" t="str">
            <v>眼底镜检查费</v>
          </cell>
          <cell r="C73" t="str">
            <v>单侧</v>
          </cell>
        </row>
        <row r="73">
          <cell r="E73">
            <v>11.5</v>
          </cell>
          <cell r="F73">
            <v>15</v>
          </cell>
        </row>
        <row r="77">
          <cell r="B77" t="str">
            <v>眼底血管造影费</v>
          </cell>
          <cell r="C77" t="str">
            <v>次</v>
          </cell>
        </row>
        <row r="77">
          <cell r="E77">
            <v>150</v>
          </cell>
          <cell r="F77">
            <v>150</v>
          </cell>
        </row>
        <row r="79">
          <cell r="B79" t="str">
            <v>眼底血管造影费-脉络膜血管造影费（扩展）</v>
          </cell>
        </row>
        <row r="79">
          <cell r="F79">
            <v>150</v>
          </cell>
        </row>
        <row r="80">
          <cell r="B80" t="str">
            <v>眼部电生理检查费</v>
          </cell>
          <cell r="C80" t="str">
            <v>单侧</v>
          </cell>
          <cell r="D80" t="str">
            <v>1.图形视网膜电流图（P-ERG）、多焦视网膜电图（mf-ERG）、闪光视网膜电流图(F-ERG)、眼电图（EOG）、诱发电位（VEP）分别计价。
2.单侧检查收费最多不超过三次。</v>
          </cell>
          <cell r="E80">
            <v>45</v>
          </cell>
          <cell r="F80">
            <v>50</v>
          </cell>
        </row>
        <row r="85">
          <cell r="B85" t="str">
            <v>眼球突出度测量费</v>
          </cell>
          <cell r="C85" t="str">
            <v>次</v>
          </cell>
        </row>
        <row r="85">
          <cell r="E85">
            <v>8</v>
          </cell>
          <cell r="F85">
            <v>8</v>
          </cell>
        </row>
        <row r="86">
          <cell r="B86" t="str">
            <v>眼外肌功能检查费</v>
          </cell>
          <cell r="C86" t="str">
            <v>次</v>
          </cell>
          <cell r="D86" t="str">
            <v>儿童加收比例30%</v>
          </cell>
          <cell r="E86">
            <v>10</v>
          </cell>
          <cell r="F86">
            <v>10</v>
          </cell>
        </row>
        <row r="88">
          <cell r="B88" t="str">
            <v>眼外肌功能检查费-儿童（加收）</v>
          </cell>
        </row>
        <row r="88">
          <cell r="F88">
            <v>3</v>
          </cell>
        </row>
        <row r="89">
          <cell r="B89" t="str">
            <v>眼像差检查费</v>
          </cell>
          <cell r="C89" t="str">
            <v>单侧</v>
          </cell>
        </row>
        <row r="89">
          <cell r="E89">
            <v>10</v>
          </cell>
          <cell r="F89">
            <v>10</v>
          </cell>
        </row>
        <row r="90">
          <cell r="B90" t="str">
            <v>眼轴测量费</v>
          </cell>
          <cell r="C90" t="str">
            <v>单侧</v>
          </cell>
        </row>
        <row r="90">
          <cell r="E90">
            <v>20</v>
          </cell>
          <cell r="F90">
            <v>20</v>
          </cell>
        </row>
        <row r="91">
          <cell r="B91" t="str">
            <v>眼震电图费</v>
          </cell>
          <cell r="C91" t="str">
            <v>次</v>
          </cell>
        </row>
        <row r="91">
          <cell r="E91">
            <v>100</v>
          </cell>
          <cell r="F91">
            <v>100</v>
          </cell>
        </row>
        <row r="92">
          <cell r="B92" t="str">
            <v>代偿头位测定费</v>
          </cell>
          <cell r="C92" t="str">
            <v>次</v>
          </cell>
          <cell r="D92" t="str">
            <v>儿童加收比例30%</v>
          </cell>
          <cell r="E92">
            <v>5</v>
          </cell>
          <cell r="F92">
            <v>5</v>
          </cell>
        </row>
        <row r="93">
          <cell r="B93" t="str">
            <v>代偿头位测定费-儿童（加收）</v>
          </cell>
        </row>
        <row r="93">
          <cell r="F93">
            <v>2</v>
          </cell>
        </row>
        <row r="94">
          <cell r="B94" t="str">
            <v>房角镜检查费</v>
          </cell>
          <cell r="C94" t="str">
            <v>单侧</v>
          </cell>
        </row>
        <row r="94">
          <cell r="E94">
            <v>5</v>
          </cell>
          <cell r="F94">
            <v>5</v>
          </cell>
        </row>
        <row r="95">
          <cell r="B95" t="str">
            <v>裂隙灯检查费</v>
          </cell>
          <cell r="C95" t="str">
            <v>次</v>
          </cell>
        </row>
        <row r="95">
          <cell r="E95">
            <v>5</v>
          </cell>
          <cell r="F95">
            <v>5</v>
          </cell>
        </row>
        <row r="96">
          <cell r="B96" t="str">
            <v>眼部超声生物显微镜检查费</v>
          </cell>
          <cell r="C96" t="str">
            <v>单侧</v>
          </cell>
        </row>
        <row r="96">
          <cell r="E96">
            <v>50</v>
          </cell>
          <cell r="F96">
            <v>50</v>
          </cell>
        </row>
        <row r="97">
          <cell r="B97" t="str">
            <v>眼部相干光断层扫描费</v>
          </cell>
          <cell r="C97" t="str">
            <v>单侧</v>
          </cell>
          <cell r="D97" t="str">
            <v>眼底、眼前节、眼底血管可分别计价。</v>
          </cell>
          <cell r="E97">
            <v>60</v>
          </cell>
          <cell r="F97">
            <v>60</v>
          </cell>
        </row>
        <row r="101">
          <cell r="B101" t="str">
            <v>注射费（结膜下）</v>
          </cell>
          <cell r="C101" t="str">
            <v>单侧</v>
          </cell>
          <cell r="D101" t="str">
            <v>不与眼内穿刺费同时收取。儿童加收比例30%</v>
          </cell>
          <cell r="E101">
            <v>11</v>
          </cell>
          <cell r="F101">
            <v>11</v>
          </cell>
        </row>
        <row r="102">
          <cell r="B102" t="str">
            <v>注射费（结膜下）-儿童（加收）</v>
          </cell>
        </row>
        <row r="102">
          <cell r="F102">
            <v>3</v>
          </cell>
        </row>
        <row r="103">
          <cell r="B103" t="str">
            <v>注射费（球后/球旁）</v>
          </cell>
          <cell r="C103" t="str">
            <v>单侧</v>
          </cell>
          <cell r="D103" t="str">
            <v>不与眼内穿刺费同时收取。儿童加收比例30%</v>
          </cell>
          <cell r="E103">
            <v>26</v>
          </cell>
          <cell r="F103">
            <v>26</v>
          </cell>
        </row>
        <row r="105">
          <cell r="B105" t="str">
            <v>注射费（球后/球旁）-儿童（加收）</v>
          </cell>
        </row>
        <row r="105">
          <cell r="F105">
            <v>8</v>
          </cell>
        </row>
        <row r="106">
          <cell r="B106" t="str">
            <v>睑板腺治疗费</v>
          </cell>
          <cell r="C106" t="str">
            <v>单睑</v>
          </cell>
        </row>
        <row r="106">
          <cell r="E106">
            <v>6.5</v>
          </cell>
          <cell r="F106">
            <v>7</v>
          </cell>
        </row>
        <row r="108">
          <cell r="B108" t="str">
            <v>结膜磨擦挤压费</v>
          </cell>
          <cell r="C108" t="str">
            <v>单侧</v>
          </cell>
        </row>
        <row r="108">
          <cell r="E108">
            <v>13</v>
          </cell>
          <cell r="F108">
            <v>13</v>
          </cell>
        </row>
        <row r="109">
          <cell r="B109" t="str">
            <v>泪道冲洗费</v>
          </cell>
          <cell r="C109" t="str">
            <v>单侧</v>
          </cell>
          <cell r="D109" t="str">
            <v>儿童加收比例30%；泪管扩张加收100%</v>
          </cell>
          <cell r="E109">
            <v>5.5</v>
          </cell>
          <cell r="F109">
            <v>6</v>
          </cell>
        </row>
        <row r="110">
          <cell r="B110" t="str">
            <v>泪道冲洗费-儿童（加收）</v>
          </cell>
        </row>
        <row r="110">
          <cell r="F110">
            <v>2</v>
          </cell>
        </row>
        <row r="111">
          <cell r="B111" t="str">
            <v>泪道冲洗费-泪管扩张（加收）</v>
          </cell>
        </row>
        <row r="111">
          <cell r="F111">
            <v>6</v>
          </cell>
        </row>
        <row r="113">
          <cell r="B113" t="str">
            <v>结膜囊冲洗费</v>
          </cell>
          <cell r="C113" t="str">
            <v>单侧</v>
          </cell>
          <cell r="D113" t="str">
            <v>儿童加收比例30%</v>
          </cell>
          <cell r="E113">
            <v>6.5</v>
          </cell>
          <cell r="F113">
            <v>7</v>
          </cell>
        </row>
        <row r="115">
          <cell r="B115" t="str">
            <v>结膜囊冲洗费-儿童（加收）</v>
          </cell>
        </row>
        <row r="115">
          <cell r="F115">
            <v>2</v>
          </cell>
        </row>
        <row r="116">
          <cell r="B116" t="str">
            <v>角膜/结膜异物取出费</v>
          </cell>
          <cell r="C116" t="str">
            <v>单睑</v>
          </cell>
          <cell r="D116" t="str">
            <v>儿童加收比例30%</v>
          </cell>
          <cell r="E116">
            <v>28</v>
          </cell>
          <cell r="F116">
            <v>28</v>
          </cell>
        </row>
        <row r="118">
          <cell r="B118" t="str">
            <v>角膜/结膜异物取出费-儿童（加收）</v>
          </cell>
        </row>
        <row r="118">
          <cell r="F118">
            <v>8</v>
          </cell>
        </row>
        <row r="119">
          <cell r="B119" t="str">
            <v>角膜/结膜异物取出费-倒睫拔除费（扩展）</v>
          </cell>
        </row>
        <row r="119">
          <cell r="F119">
            <v>28</v>
          </cell>
        </row>
        <row r="120">
          <cell r="B120" t="str">
            <v>电解倒睫费</v>
          </cell>
          <cell r="C120" t="str">
            <v>单侧</v>
          </cell>
        </row>
        <row r="120">
          <cell r="F120">
            <v>13</v>
          </cell>
        </row>
        <row r="121">
          <cell r="B121" t="str">
            <v>眼内穿刺费</v>
          </cell>
          <cell r="C121" t="str">
            <v>单侧</v>
          </cell>
          <cell r="D121" t="str">
            <v>1.眼内包括但不限于前房、玻璃体等部位。前房、玻璃体不可分别计价。
2.不与注射费（结膜下）、注射费（球后/球旁）、“玻璃体切除费”等眼内微创手术项目同时收取。  3.非玻璃体穿刺减半计费。</v>
          </cell>
          <cell r="E121">
            <v>410</v>
          </cell>
          <cell r="F121">
            <v>415</v>
          </cell>
        </row>
        <row r="125">
          <cell r="B125" t="str">
            <v>眼内穿刺费-儿童（加收）</v>
          </cell>
        </row>
        <row r="125">
          <cell r="D125" t="str">
            <v>儿童加收比例30%</v>
          </cell>
        </row>
        <row r="125">
          <cell r="F125">
            <v>125</v>
          </cell>
        </row>
        <row r="127">
          <cell r="B127" t="str">
            <v>眼内能量精密治疗费</v>
          </cell>
          <cell r="C127" t="str">
            <v>单侧</v>
          </cell>
          <cell r="D127" t="str">
            <v>1.眼部冷冻、低功率氦-氖和温热激光按照物理治疗项目收费；
2.每日单侧仅收费一次。          3.不得收取各类辅助操作费。</v>
          </cell>
          <cell r="E127">
            <v>290</v>
          </cell>
          <cell r="F127">
            <v>350</v>
          </cell>
        </row>
        <row r="132">
          <cell r="B132" t="str">
            <v>视功能训练费</v>
          </cell>
          <cell r="C132" t="str">
            <v>次</v>
          </cell>
          <cell r="D132" t="str">
            <v>1.次按半小时为基础计价，每增加10分钟加收30%。2.每日加收次数不超过3次。</v>
          </cell>
          <cell r="E132">
            <v>13</v>
          </cell>
          <cell r="F132">
            <v>20</v>
          </cell>
        </row>
        <row r="136">
          <cell r="B136" t="str">
            <v>义眼片安装费</v>
          </cell>
          <cell r="C136" t="str">
            <v>单侧</v>
          </cell>
        </row>
        <row r="136">
          <cell r="E136">
            <v>370</v>
          </cell>
          <cell r="F136">
            <v>70</v>
          </cell>
        </row>
        <row r="137">
          <cell r="B137" t="str">
            <v>人工泪管置管费</v>
          </cell>
          <cell r="C137" t="str">
            <v>单侧</v>
          </cell>
        </row>
        <row r="137">
          <cell r="E137">
            <v>448</v>
          </cell>
          <cell r="F137">
            <v>448</v>
          </cell>
        </row>
        <row r="138">
          <cell r="B138" t="str">
            <v>人工泪管置管费-儿童（加收）</v>
          </cell>
        </row>
        <row r="138">
          <cell r="D138" t="str">
            <v>儿童加收比例30%</v>
          </cell>
        </row>
        <row r="138">
          <cell r="F138">
            <v>134</v>
          </cell>
        </row>
        <row r="139">
          <cell r="B139" t="str">
            <v>人工泪管取出费</v>
          </cell>
          <cell r="C139" t="str">
            <v>单侧</v>
          </cell>
        </row>
        <row r="139">
          <cell r="F139">
            <v>270</v>
          </cell>
        </row>
        <row r="140">
          <cell r="B140" t="str">
            <v>泪小点封闭费</v>
          </cell>
          <cell r="C140" t="str">
            <v>单侧</v>
          </cell>
        </row>
        <row r="140">
          <cell r="E140">
            <v>448</v>
          </cell>
          <cell r="F140">
            <v>448</v>
          </cell>
        </row>
        <row r="141">
          <cell r="B141" t="str">
            <v>角膜/结膜拆线费</v>
          </cell>
          <cell r="C141" t="str">
            <v>单侧</v>
          </cell>
        </row>
        <row r="141">
          <cell r="E141">
            <v>179</v>
          </cell>
          <cell r="F141">
            <v>179</v>
          </cell>
        </row>
        <row r="142">
          <cell r="B142" t="str">
            <v>角膜/结膜拆线费-儿童（加收）</v>
          </cell>
        </row>
        <row r="142">
          <cell r="D142" t="str">
            <v>儿童加收比例30%</v>
          </cell>
        </row>
        <row r="142">
          <cell r="F142">
            <v>54</v>
          </cell>
        </row>
        <row r="144">
          <cell r="B144" t="str">
            <v>晶状体摘除费</v>
          </cell>
          <cell r="C144" t="str">
            <v>单侧</v>
          </cell>
          <cell r="D144" t="str">
            <v>1.晶体囊截开术按132元计费；2.不得同时收取激光、超声切割刀、超声吸引刀辅助操作费。</v>
          </cell>
          <cell r="E144">
            <v>979</v>
          </cell>
          <cell r="F144">
            <v>1350</v>
          </cell>
        </row>
        <row r="158">
          <cell r="B158" t="str">
            <v>晶状体摘除费-儿童（加收）</v>
          </cell>
        </row>
        <row r="158">
          <cell r="D158" t="str">
            <v>儿童加收比例30%</v>
          </cell>
        </row>
        <row r="158">
          <cell r="F158">
            <v>405</v>
          </cell>
        </row>
        <row r="162">
          <cell r="B162" t="str">
            <v>人工晶状体取出费</v>
          </cell>
          <cell r="C162" t="str">
            <v>单侧</v>
          </cell>
          <cell r="D162" t="str">
            <v>儿童加收比例30%</v>
          </cell>
          <cell r="E162">
            <v>448</v>
          </cell>
          <cell r="F162">
            <v>448</v>
          </cell>
        </row>
        <row r="164">
          <cell r="B164" t="str">
            <v>人工晶状体取出费-儿童（加收）</v>
          </cell>
        </row>
        <row r="164">
          <cell r="F164">
            <v>134</v>
          </cell>
        </row>
        <row r="165">
          <cell r="B165" t="str">
            <v>人工晶状体植入费（常规）</v>
          </cell>
          <cell r="C165" t="str">
            <v>单侧</v>
          </cell>
        </row>
        <row r="165">
          <cell r="E165">
            <v>800</v>
          </cell>
          <cell r="F165">
            <v>800</v>
          </cell>
        </row>
        <row r="172">
          <cell r="B172" t="str">
            <v>人工晶状体植入费（常规）-儿童（加收）</v>
          </cell>
        </row>
        <row r="172">
          <cell r="D172" t="str">
            <v>儿童加收比例30%</v>
          </cell>
        </row>
        <row r="172">
          <cell r="F172">
            <v>240</v>
          </cell>
        </row>
        <row r="174">
          <cell r="B174" t="str">
            <v>人工晶状体植入费（复杂）</v>
          </cell>
          <cell r="C174" t="str">
            <v>单侧</v>
          </cell>
          <cell r="D174" t="str">
            <v>复杂情况指植入有晶状体眼、人工晶体悬吊、张力环置入等情况。儿童加收比例30%</v>
          </cell>
          <cell r="E174">
            <v>1280</v>
          </cell>
          <cell r="F174">
            <v>1350</v>
          </cell>
        </row>
        <row r="179">
          <cell r="B179" t="str">
            <v>人工晶状体植入费（复杂）-儿童（加收）</v>
          </cell>
        </row>
        <row r="179">
          <cell r="F179">
            <v>405</v>
          </cell>
        </row>
        <row r="180">
          <cell r="B180" t="str">
            <v>人工晶状体调位费（常规）</v>
          </cell>
          <cell r="C180" t="str">
            <v>单侧</v>
          </cell>
          <cell r="D180" t="str">
            <v>儿童加收比例30%</v>
          </cell>
          <cell r="E180">
            <v>1366</v>
          </cell>
          <cell r="F180">
            <v>1000</v>
          </cell>
        </row>
        <row r="181">
          <cell r="B181" t="str">
            <v>人工晶状体调位费（常规）-儿童（加收）</v>
          </cell>
        </row>
        <row r="181">
          <cell r="F181">
            <v>300</v>
          </cell>
        </row>
        <row r="182">
          <cell r="B182" t="str">
            <v>人工晶状体调位费（复杂）</v>
          </cell>
          <cell r="C182" t="str">
            <v>单侧</v>
          </cell>
          <cell r="D182" t="str">
            <v>儿童加收比例30%</v>
          </cell>
        </row>
        <row r="182">
          <cell r="F182">
            <v>2200</v>
          </cell>
        </row>
        <row r="183">
          <cell r="B183" t="str">
            <v>人工晶状体调位费（复杂）-儿童（加收）</v>
          </cell>
        </row>
        <row r="183">
          <cell r="F183">
            <v>660</v>
          </cell>
        </row>
        <row r="184">
          <cell r="B184" t="str">
            <v>玻璃体切除费</v>
          </cell>
          <cell r="C184" t="str">
            <v>单侧</v>
          </cell>
          <cell r="D184" t="str">
            <v>儿童加收比例30%</v>
          </cell>
          <cell r="E184">
            <v>2557</v>
          </cell>
          <cell r="F184">
            <v>2600</v>
          </cell>
        </row>
        <row r="186">
          <cell r="B186" t="str">
            <v>玻璃体切除费-儿童（加收）</v>
          </cell>
        </row>
        <row r="186">
          <cell r="F186">
            <v>780</v>
          </cell>
        </row>
        <row r="187">
          <cell r="B187" t="str">
            <v>玻璃体腔填充费</v>
          </cell>
          <cell r="C187" t="str">
            <v>单侧</v>
          </cell>
          <cell r="D187" t="str">
            <v>玻璃体替代物包括但不限于空气、膨胀气体、硅油、重水、人工玻璃体等。儿童加收比例30%</v>
          </cell>
          <cell r="E187">
            <v>1230</v>
          </cell>
          <cell r="F187">
            <v>1230</v>
          </cell>
        </row>
        <row r="188">
          <cell r="B188" t="str">
            <v>玻璃体腔填充费-儿童（加收）</v>
          </cell>
        </row>
        <row r="188">
          <cell r="F188">
            <v>369</v>
          </cell>
        </row>
        <row r="189">
          <cell r="B189" t="str">
            <v>玻璃体腔填充物取出费</v>
          </cell>
          <cell r="C189" t="str">
            <v>单侧</v>
          </cell>
          <cell r="D189" t="str">
            <v>儿童加收比例30%</v>
          </cell>
          <cell r="E189">
            <v>822</v>
          </cell>
          <cell r="F189">
            <v>822</v>
          </cell>
        </row>
        <row r="190">
          <cell r="B190" t="str">
            <v>玻璃体腔填充物取出费-儿童（加收）</v>
          </cell>
        </row>
        <row r="190">
          <cell r="F190">
            <v>247</v>
          </cell>
        </row>
        <row r="191">
          <cell r="B191" t="str">
            <v>小梁切除费（常规）</v>
          </cell>
          <cell r="C191" t="str">
            <v>单侧</v>
          </cell>
          <cell r="D191" t="str">
            <v>儿童加收比例30%</v>
          </cell>
          <cell r="E191">
            <v>1040</v>
          </cell>
          <cell r="F191">
            <v>1040</v>
          </cell>
        </row>
        <row r="194">
          <cell r="B194" t="str">
            <v>小梁切除费（常规）-儿童（加收）</v>
          </cell>
        </row>
        <row r="194">
          <cell r="F194">
            <v>312</v>
          </cell>
        </row>
        <row r="196">
          <cell r="B196" t="str">
            <v>小梁切除费（复杂）</v>
          </cell>
          <cell r="C196" t="str">
            <v>单侧</v>
          </cell>
          <cell r="D196" t="str">
            <v>复杂情况指术中使用抗代谢药物的难治性青光眼。儿童加收比例30%</v>
          </cell>
          <cell r="E196">
            <v>1500</v>
          </cell>
          <cell r="F196">
            <v>1500</v>
          </cell>
        </row>
        <row r="197">
          <cell r="B197" t="str">
            <v>小梁切除费（复杂）-儿童（加收）</v>
          </cell>
        </row>
        <row r="197">
          <cell r="F197">
            <v>450</v>
          </cell>
        </row>
        <row r="198">
          <cell r="B198" t="str">
            <v>小梁切开费</v>
          </cell>
          <cell r="C198" t="str">
            <v>单侧</v>
          </cell>
        </row>
        <row r="198">
          <cell r="E198">
            <v>920</v>
          </cell>
          <cell r="F198">
            <v>920</v>
          </cell>
        </row>
        <row r="199">
          <cell r="B199" t="str">
            <v>小梁切开费-儿童（加收）</v>
          </cell>
        </row>
        <row r="199">
          <cell r="D199" t="str">
            <v>儿童加收比例30%</v>
          </cell>
        </row>
        <row r="199">
          <cell r="F199">
            <v>276</v>
          </cell>
        </row>
        <row r="200">
          <cell r="B200" t="str">
            <v>非穿透小梁手术费</v>
          </cell>
          <cell r="C200" t="str">
            <v>单侧</v>
          </cell>
          <cell r="D200" t="str">
            <v>不得同时收取激光辅助操作费。</v>
          </cell>
          <cell r="E200">
            <v>598</v>
          </cell>
          <cell r="F200">
            <v>600</v>
          </cell>
        </row>
        <row r="203">
          <cell r="B203" t="str">
            <v>非穿透小梁手术费-儿童（加收）</v>
          </cell>
        </row>
        <row r="203">
          <cell r="D203" t="str">
            <v>儿童加收比例30%</v>
          </cell>
        </row>
        <row r="203">
          <cell r="F203">
            <v>180</v>
          </cell>
        </row>
        <row r="204">
          <cell r="B204" t="str">
            <v>施莱姆氏管成形费</v>
          </cell>
          <cell r="C204" t="str">
            <v>单侧</v>
          </cell>
        </row>
        <row r="204">
          <cell r="F204">
            <v>1200</v>
          </cell>
        </row>
        <row r="205">
          <cell r="B205" t="str">
            <v>施莱姆氏管成形费-儿童（加收）</v>
          </cell>
        </row>
        <row r="205">
          <cell r="D205" t="str">
            <v>儿童加收比例30%</v>
          </cell>
        </row>
        <row r="205">
          <cell r="F205">
            <v>360</v>
          </cell>
        </row>
        <row r="206">
          <cell r="B206" t="str">
            <v>结膜滤过泡修补费</v>
          </cell>
          <cell r="C206" t="str">
            <v>单侧</v>
          </cell>
          <cell r="D206" t="str">
            <v>儿童加收比例30%</v>
          </cell>
          <cell r="E206">
            <v>650</v>
          </cell>
          <cell r="F206">
            <v>650</v>
          </cell>
        </row>
        <row r="209">
          <cell r="B209" t="str">
            <v>结膜滤过泡修补费-儿童（加收）</v>
          </cell>
        </row>
        <row r="209">
          <cell r="F209">
            <v>195</v>
          </cell>
        </row>
        <row r="210">
          <cell r="B210" t="str">
            <v>房水引流物植入费</v>
          </cell>
          <cell r="C210" t="str">
            <v>单侧</v>
          </cell>
          <cell r="D210" t="str">
            <v>儿童加收比例30%</v>
          </cell>
          <cell r="E210">
            <v>1100</v>
          </cell>
          <cell r="F210">
            <v>1150</v>
          </cell>
        </row>
        <row r="212">
          <cell r="B212" t="str">
            <v>房水引流物植入费-儿童（加收）</v>
          </cell>
        </row>
        <row r="212">
          <cell r="F212">
            <v>345</v>
          </cell>
        </row>
        <row r="213">
          <cell r="B213" t="str">
            <v>房水引流物取出费</v>
          </cell>
          <cell r="C213" t="str">
            <v>单侧</v>
          </cell>
          <cell r="D213" t="str">
            <v>儿童加收比例30%</v>
          </cell>
        </row>
        <row r="213">
          <cell r="F213">
            <v>600</v>
          </cell>
        </row>
        <row r="214">
          <cell r="B214" t="str">
            <v>房水引流物取出费-儿童（加收）</v>
          </cell>
        </row>
        <row r="214">
          <cell r="F214">
            <v>180</v>
          </cell>
        </row>
        <row r="215">
          <cell r="B215" t="str">
            <v>房水引流物调位费</v>
          </cell>
          <cell r="C215" t="str">
            <v>单侧</v>
          </cell>
          <cell r="D215" t="str">
            <v>儿童加收比例30%</v>
          </cell>
        </row>
        <row r="215">
          <cell r="F215">
            <v>1150</v>
          </cell>
        </row>
        <row r="216">
          <cell r="B216" t="str">
            <v>房水引流物调位费-儿童（加收）</v>
          </cell>
        </row>
        <row r="216">
          <cell r="F216">
            <v>345</v>
          </cell>
        </row>
        <row r="217">
          <cell r="B217" t="str">
            <v>视网膜脱离修复费（常规）</v>
          </cell>
          <cell r="C217" t="str">
            <v>单侧</v>
          </cell>
          <cell r="D217" t="str">
            <v>不与玻璃体切除费同时收取。儿童加收比例30%</v>
          </cell>
          <cell r="E217">
            <v>1040</v>
          </cell>
          <cell r="F217">
            <v>1540</v>
          </cell>
        </row>
        <row r="218">
          <cell r="B218" t="str">
            <v>视网膜脱离修复费（常规）-儿童（加收）</v>
          </cell>
        </row>
        <row r="218">
          <cell r="F218">
            <v>462</v>
          </cell>
        </row>
        <row r="219">
          <cell r="B219" t="str">
            <v>视网膜脱离修复费（复杂）</v>
          </cell>
          <cell r="C219" t="str">
            <v>单侧</v>
          </cell>
          <cell r="D219" t="str">
            <v>1.不与玻璃体切除费同时收取。
2.复杂情况指：巨大裂孔、黄斑裂孔、取增殖膜/视网膜下膜、剥黄斑前膜情况下的视网膜脱离修复。儿童加收比例30%</v>
          </cell>
          <cell r="E219">
            <v>2000</v>
          </cell>
          <cell r="F219">
            <v>4000</v>
          </cell>
        </row>
        <row r="225">
          <cell r="B225" t="str">
            <v>视网膜脱离修复费（复杂）-儿童（加收）</v>
          </cell>
        </row>
        <row r="225">
          <cell r="F225">
            <v>1200</v>
          </cell>
        </row>
        <row r="227">
          <cell r="B227" t="str">
            <v>视网膜部分切除费</v>
          </cell>
          <cell r="C227" t="str">
            <v>单侧</v>
          </cell>
          <cell r="D227" t="str">
            <v>儿童加收比例30%</v>
          </cell>
        </row>
        <row r="227">
          <cell r="F227">
            <v>1300</v>
          </cell>
        </row>
        <row r="228">
          <cell r="B228" t="str">
            <v>视网膜部分切除费-儿童（加收）</v>
          </cell>
        </row>
        <row r="228">
          <cell r="F228">
            <v>390</v>
          </cell>
        </row>
        <row r="229">
          <cell r="B229" t="str">
            <v>视网膜组织移植费</v>
          </cell>
          <cell r="C229" t="str">
            <v>单侧</v>
          </cell>
          <cell r="D229" t="str">
            <v>儿童加收比例30%</v>
          </cell>
        </row>
        <row r="229">
          <cell r="F229">
            <v>2000</v>
          </cell>
        </row>
        <row r="230">
          <cell r="B230" t="str">
            <v>视网膜组织移植费-儿童（加收）</v>
          </cell>
        </row>
        <row r="230">
          <cell r="F230">
            <v>600</v>
          </cell>
        </row>
        <row r="231">
          <cell r="B231" t="str">
            <v>睫状体脉络膜上腔穿刺费</v>
          </cell>
          <cell r="C231" t="str">
            <v>单侧</v>
          </cell>
          <cell r="D231" t="str">
            <v>儿童加收比例30%;视网膜下穿刺费加收10%</v>
          </cell>
          <cell r="E231">
            <v>531</v>
          </cell>
          <cell r="F231">
            <v>540</v>
          </cell>
        </row>
        <row r="232">
          <cell r="B232" t="str">
            <v>睫状体脉络膜上腔穿刺费-儿童（加收）</v>
          </cell>
        </row>
        <row r="232">
          <cell r="F232">
            <v>162</v>
          </cell>
        </row>
        <row r="233">
          <cell r="B233" t="str">
            <v>睫状体脉络膜上腔穿刺费-视网膜下穿刺费（加收）</v>
          </cell>
        </row>
        <row r="233">
          <cell r="F233">
            <v>54</v>
          </cell>
        </row>
        <row r="234">
          <cell r="B234" t="str">
            <v>脉络膜病损切除费</v>
          </cell>
          <cell r="C234" t="str">
            <v>单侧</v>
          </cell>
          <cell r="D234" t="str">
            <v>儿童加收比例30%</v>
          </cell>
        </row>
        <row r="234">
          <cell r="F234">
            <v>2000</v>
          </cell>
        </row>
        <row r="235">
          <cell r="B235" t="str">
            <v>脉络膜病损切除费-儿童（加收）</v>
          </cell>
        </row>
        <row r="235">
          <cell r="F235">
            <v>600</v>
          </cell>
        </row>
        <row r="236">
          <cell r="B236" t="str">
            <v>巩膜部分切除费</v>
          </cell>
          <cell r="C236" t="str">
            <v>单侧</v>
          </cell>
        </row>
        <row r="236">
          <cell r="E236">
            <v>520</v>
          </cell>
          <cell r="F236">
            <v>520</v>
          </cell>
        </row>
        <row r="238">
          <cell r="B238" t="str">
            <v>巩膜部分切除费-儿童（加收）</v>
          </cell>
        </row>
        <row r="238">
          <cell r="D238" t="str">
            <v>儿童加收比例30%</v>
          </cell>
        </row>
        <row r="238">
          <cell r="F238">
            <v>156</v>
          </cell>
        </row>
        <row r="239">
          <cell r="B239" t="str">
            <v>巩膜部分切除费-巩膜开窗费（扩展）</v>
          </cell>
        </row>
        <row r="239">
          <cell r="F239">
            <v>520</v>
          </cell>
        </row>
        <row r="240">
          <cell r="B240" t="str">
            <v>巩膜加压费</v>
          </cell>
          <cell r="C240" t="str">
            <v>单侧</v>
          </cell>
          <cell r="D240" t="str">
            <v>儿童加收比例30%</v>
          </cell>
          <cell r="E240">
            <v>1144</v>
          </cell>
          <cell r="F240">
            <v>1360</v>
          </cell>
        </row>
        <row r="242">
          <cell r="B242" t="str">
            <v>巩膜加压费-儿童（加收）</v>
          </cell>
        </row>
        <row r="242">
          <cell r="F242">
            <v>408</v>
          </cell>
        </row>
        <row r="243">
          <cell r="B243" t="str">
            <v>巩膜加压物取出费</v>
          </cell>
          <cell r="C243" t="str">
            <v>单侧</v>
          </cell>
          <cell r="D243" t="str">
            <v>儿童加收比例30%</v>
          </cell>
        </row>
        <row r="243">
          <cell r="F243">
            <v>820</v>
          </cell>
        </row>
        <row r="244">
          <cell r="B244" t="str">
            <v>巩膜加压物取出费-儿童（加收）</v>
          </cell>
        </row>
        <row r="244">
          <cell r="F244">
            <v>246</v>
          </cell>
        </row>
        <row r="245">
          <cell r="B245" t="str">
            <v>巩膜移植费</v>
          </cell>
          <cell r="C245" t="str">
            <v>单侧</v>
          </cell>
          <cell r="D245" t="str">
            <v>不与“巩膜部分切除费”同时收取。儿童加收比例30%</v>
          </cell>
        </row>
        <row r="245">
          <cell r="F245">
            <v>1200</v>
          </cell>
        </row>
        <row r="246">
          <cell r="B246" t="str">
            <v>巩膜移植费-儿童（加收）</v>
          </cell>
        </row>
        <row r="246">
          <cell r="F246">
            <v>360</v>
          </cell>
        </row>
        <row r="247">
          <cell r="B247" t="str">
            <v>巩膜移植费-异种组织（扩展）</v>
          </cell>
        </row>
        <row r="247">
          <cell r="F247">
            <v>1200</v>
          </cell>
        </row>
        <row r="248">
          <cell r="B248" t="str">
            <v>虹膜修复费</v>
          </cell>
          <cell r="C248" t="str">
            <v>单侧</v>
          </cell>
          <cell r="D248" t="str">
            <v>儿童加收比例30%</v>
          </cell>
          <cell r="E248">
            <v>897</v>
          </cell>
          <cell r="F248">
            <v>900</v>
          </cell>
        </row>
        <row r="250">
          <cell r="B250" t="str">
            <v>虹膜修复费-儿童（加收）</v>
          </cell>
        </row>
        <row r="250">
          <cell r="F250">
            <v>270</v>
          </cell>
        </row>
        <row r="251">
          <cell r="B251" t="str">
            <v>虹膜切除费</v>
          </cell>
          <cell r="C251" t="str">
            <v>单侧</v>
          </cell>
        </row>
        <row r="251">
          <cell r="E251">
            <v>448</v>
          </cell>
          <cell r="F251">
            <v>450</v>
          </cell>
        </row>
        <row r="255">
          <cell r="B255" t="str">
            <v>虹膜切除费-儿童（加收）</v>
          </cell>
        </row>
        <row r="255">
          <cell r="D255" t="str">
            <v>儿童加收比例30%</v>
          </cell>
        </row>
        <row r="255">
          <cell r="F255">
            <v>135</v>
          </cell>
        </row>
        <row r="256">
          <cell r="B256" t="str">
            <v>瞳孔成形费</v>
          </cell>
          <cell r="C256" t="str">
            <v>单侧</v>
          </cell>
          <cell r="D256" t="str">
            <v>不与“虹膜修复费”同时收取。
</v>
          </cell>
          <cell r="E256">
            <v>510</v>
          </cell>
          <cell r="F256">
            <v>650</v>
          </cell>
        </row>
        <row r="259">
          <cell r="B259" t="str">
            <v>瞳孔成形费-儿童（加收）</v>
          </cell>
        </row>
        <row r="259">
          <cell r="D259" t="str">
            <v>儿童加收比例30%</v>
          </cell>
        </row>
        <row r="259">
          <cell r="F259">
            <v>195</v>
          </cell>
        </row>
        <row r="262">
          <cell r="B262" t="str">
            <v>瞳孔成形费-前房成形费（扩展）</v>
          </cell>
        </row>
        <row r="262">
          <cell r="F262">
            <v>650</v>
          </cell>
        </row>
        <row r="263">
          <cell r="B263" t="str">
            <v>睑成形费（常规）</v>
          </cell>
          <cell r="C263" t="str">
            <v>单侧</v>
          </cell>
          <cell r="D263" t="str">
            <v>儿童加收比例30%</v>
          </cell>
        </row>
        <row r="263">
          <cell r="F263">
            <v>700</v>
          </cell>
        </row>
        <row r="266">
          <cell r="B266" t="str">
            <v>睑成形费（常规）-儿童（加收）</v>
          </cell>
        </row>
        <row r="266">
          <cell r="F266">
            <v>210</v>
          </cell>
        </row>
        <row r="267">
          <cell r="B267" t="str">
            <v>睑成形费（复杂）</v>
          </cell>
          <cell r="C267" t="str">
            <v>单侧</v>
          </cell>
          <cell r="D267" t="str">
            <v>复杂情况指：上睑下垂、睑退缩、睑外翻、倒睫、全眼睑重建。儿童加收比例30%</v>
          </cell>
          <cell r="E267">
            <v>747</v>
          </cell>
          <cell r="F267">
            <v>1100</v>
          </cell>
        </row>
        <row r="273">
          <cell r="B273" t="str">
            <v>睑成形费（复杂）-儿童（加收</v>
          </cell>
        </row>
        <row r="273">
          <cell r="F273">
            <v>330</v>
          </cell>
        </row>
        <row r="274">
          <cell r="B274" t="str">
            <v>内外眦成形费</v>
          </cell>
          <cell r="C274" t="str">
            <v>单侧</v>
          </cell>
          <cell r="D274" t="str">
            <v>1.单独开展内眦或外眦成形的，按50%收取。2.泪阜部肿瘤单纯切除术、翼状胬肉切除术、转位术、单纯角膜肿物切除按300元计费</v>
          </cell>
        </row>
        <row r="274">
          <cell r="F274">
            <v>750</v>
          </cell>
        </row>
        <row r="276">
          <cell r="B276" t="str">
            <v>内外眦成形费-儿童（加收）</v>
          </cell>
        </row>
        <row r="276">
          <cell r="F276">
            <v>225</v>
          </cell>
        </row>
        <row r="277">
          <cell r="B277" t="str">
            <v>内外眦成形费-内外眦病损切除费（扩展）</v>
          </cell>
        </row>
        <row r="277">
          <cell r="F277">
            <v>750</v>
          </cell>
        </row>
        <row r="279">
          <cell r="B279" t="str">
            <v>内外眦成形费-内外眦韧带修复费（扩展）</v>
          </cell>
        </row>
        <row r="279">
          <cell r="F279">
            <v>750</v>
          </cell>
        </row>
        <row r="280">
          <cell r="B280" t="str">
            <v>睑球粘连分离费</v>
          </cell>
          <cell r="C280" t="str">
            <v>单侧</v>
          </cell>
        </row>
        <row r="280">
          <cell r="E280">
            <v>822</v>
          </cell>
          <cell r="F280">
            <v>900</v>
          </cell>
        </row>
        <row r="282">
          <cell r="B282" t="str">
            <v>睑球粘连分离费-儿童（加收）</v>
          </cell>
        </row>
        <row r="282">
          <cell r="D282" t="str">
            <v>儿童加收比例30%</v>
          </cell>
        </row>
        <row r="282">
          <cell r="F282">
            <v>270</v>
          </cell>
        </row>
        <row r="283">
          <cell r="B283" t="str">
            <v>睑球粘连分离费-睑缘粘连分离费（减收）</v>
          </cell>
        </row>
        <row r="283">
          <cell r="D283" t="str">
            <v>睑缘粘连分离费减收600元</v>
          </cell>
        </row>
        <row r="283">
          <cell r="F283">
            <v>-600</v>
          </cell>
        </row>
        <row r="284">
          <cell r="B284" t="str">
            <v>结膜囊成形费</v>
          </cell>
          <cell r="C284" t="str">
            <v>单侧</v>
          </cell>
        </row>
        <row r="284">
          <cell r="E284">
            <v>560</v>
          </cell>
          <cell r="F284">
            <v>670</v>
          </cell>
        </row>
        <row r="286">
          <cell r="B286" t="str">
            <v>结膜囊成形费-儿童（加收）</v>
          </cell>
        </row>
        <row r="286">
          <cell r="D286" t="str">
            <v>儿童加收比例30%</v>
          </cell>
        </row>
        <row r="286">
          <cell r="F286">
            <v>201</v>
          </cell>
        </row>
        <row r="287">
          <cell r="B287" t="str">
            <v>结膜囊成形费-结膜部分切除费（减收）</v>
          </cell>
        </row>
        <row r="287">
          <cell r="D287" t="str">
            <v>结膜部分切除费减收300元</v>
          </cell>
        </row>
        <row r="287">
          <cell r="F287">
            <v>-300</v>
          </cell>
        </row>
        <row r="291">
          <cell r="B291" t="str">
            <v>眼睑裂伤缝合费（常规）</v>
          </cell>
          <cell r="C291" t="str">
            <v>单睑</v>
          </cell>
        </row>
        <row r="291">
          <cell r="E291">
            <v>300</v>
          </cell>
          <cell r="F291">
            <v>300</v>
          </cell>
        </row>
        <row r="293">
          <cell r="B293" t="str">
            <v>眼睑裂伤缝合费（常规）-儿童（加收）</v>
          </cell>
        </row>
        <row r="293">
          <cell r="D293" t="str">
            <v>儿童加收比例30%</v>
          </cell>
        </row>
        <row r="293">
          <cell r="F293">
            <v>90</v>
          </cell>
        </row>
        <row r="295">
          <cell r="B295" t="str">
            <v>眼睑裂伤缝合费（复杂）</v>
          </cell>
          <cell r="C295" t="str">
            <v>单睑</v>
          </cell>
          <cell r="D295" t="str">
            <v>复杂情况指：累及睑缘或睑板的眼睑多发裂伤。儿童加收比例30%</v>
          </cell>
        </row>
        <row r="295">
          <cell r="F295">
            <v>350</v>
          </cell>
        </row>
        <row r="296">
          <cell r="B296" t="str">
            <v>眼睑裂伤缝合费（复杂）-儿童（加收）</v>
          </cell>
        </row>
        <row r="296">
          <cell r="F296">
            <v>105</v>
          </cell>
        </row>
        <row r="297">
          <cell r="B297" t="str">
            <v>眼睑病变切除费</v>
          </cell>
          <cell r="C297" t="str">
            <v>单侧</v>
          </cell>
          <cell r="D297" t="str">
            <v>儿童加收比例30%</v>
          </cell>
          <cell r="E297">
            <v>200</v>
          </cell>
          <cell r="F297">
            <v>200</v>
          </cell>
        </row>
        <row r="300">
          <cell r="B300" t="str">
            <v>眼睑病变切除费-儿童（加收）</v>
          </cell>
        </row>
        <row r="300">
          <cell r="F300">
            <v>60</v>
          </cell>
        </row>
        <row r="301">
          <cell r="B301" t="str">
            <v>眼表重建费</v>
          </cell>
          <cell r="C301" t="str">
            <v>单侧</v>
          </cell>
          <cell r="D301" t="str">
            <v>儿童加收比例30%</v>
          </cell>
        </row>
        <row r="301">
          <cell r="F301">
            <v>850</v>
          </cell>
        </row>
        <row r="302">
          <cell r="B302" t="str">
            <v>眼表重建费-儿童（加收）</v>
          </cell>
        </row>
        <row r="302">
          <cell r="F302">
            <v>255</v>
          </cell>
        </row>
        <row r="303">
          <cell r="B303" t="str">
            <v>羊膜置入费</v>
          </cell>
          <cell r="C303" t="str">
            <v>单侧</v>
          </cell>
        </row>
        <row r="303">
          <cell r="E303">
            <v>858</v>
          </cell>
          <cell r="F303">
            <v>858</v>
          </cell>
        </row>
        <row r="304">
          <cell r="B304" t="str">
            <v>羊膜置入费-儿童（加收）</v>
          </cell>
        </row>
        <row r="304">
          <cell r="D304" t="str">
            <v>儿童加收比例30%</v>
          </cell>
        </row>
        <row r="304">
          <cell r="F304">
            <v>257</v>
          </cell>
        </row>
        <row r="305">
          <cell r="B305" t="str">
            <v>角膜层间冲洗费</v>
          </cell>
          <cell r="C305" t="str">
            <v>单侧</v>
          </cell>
        </row>
        <row r="305">
          <cell r="F305">
            <v>260</v>
          </cell>
        </row>
        <row r="306">
          <cell r="B306" t="str">
            <v>角膜层间冲洗费-儿童（加收）</v>
          </cell>
        </row>
        <row r="306">
          <cell r="D306" t="str">
            <v>儿童加收比例30%</v>
          </cell>
        </row>
        <row r="306">
          <cell r="F306">
            <v>78</v>
          </cell>
        </row>
        <row r="307">
          <cell r="B307" t="str">
            <v>浅层角膜损伤修复费</v>
          </cell>
          <cell r="C307" t="str">
            <v>单侧</v>
          </cell>
        </row>
        <row r="307">
          <cell r="E307">
            <v>66</v>
          </cell>
          <cell r="F307">
            <v>66</v>
          </cell>
        </row>
        <row r="310">
          <cell r="B310" t="str">
            <v>浅层角膜损伤修复费-儿童（加收）</v>
          </cell>
        </row>
        <row r="310">
          <cell r="D310" t="str">
            <v>儿童加收比例30%</v>
          </cell>
        </row>
        <row r="310">
          <cell r="F310">
            <v>20</v>
          </cell>
        </row>
        <row r="311">
          <cell r="B311" t="str">
            <v>角膜部分切除费</v>
          </cell>
          <cell r="C311" t="str">
            <v>单侧</v>
          </cell>
        </row>
        <row r="311">
          <cell r="E311">
            <v>858</v>
          </cell>
          <cell r="F311">
            <v>858</v>
          </cell>
        </row>
        <row r="312">
          <cell r="B312" t="str">
            <v>角膜部分切除费-儿童（加收）</v>
          </cell>
        </row>
        <row r="312">
          <cell r="D312" t="str">
            <v>儿童加收比例30%</v>
          </cell>
        </row>
        <row r="312">
          <cell r="F312">
            <v>257</v>
          </cell>
        </row>
        <row r="313">
          <cell r="B313" t="str">
            <v>角膜切削费</v>
          </cell>
          <cell r="C313" t="str">
            <v>单侧</v>
          </cell>
        </row>
        <row r="313">
          <cell r="E313">
            <v>1680</v>
          </cell>
          <cell r="F313">
            <v>1680</v>
          </cell>
        </row>
        <row r="316">
          <cell r="B316" t="str">
            <v>角膜切削费-儿童（加收）</v>
          </cell>
        </row>
        <row r="316">
          <cell r="D316" t="str">
            <v>儿童加收比例30%</v>
          </cell>
        </row>
        <row r="316">
          <cell r="F316">
            <v>504</v>
          </cell>
        </row>
        <row r="317">
          <cell r="B317" t="str">
            <v>角膜基质透镜取出费</v>
          </cell>
          <cell r="C317" t="str">
            <v>单侧</v>
          </cell>
        </row>
        <row r="317">
          <cell r="F317">
            <v>5300</v>
          </cell>
        </row>
        <row r="318">
          <cell r="B318" t="str">
            <v>角膜基质透镜取出费-儿童（加收）</v>
          </cell>
        </row>
        <row r="318">
          <cell r="D318" t="str">
            <v>儿童加收比例30%</v>
          </cell>
        </row>
        <row r="318">
          <cell r="F318">
            <v>1590</v>
          </cell>
        </row>
        <row r="319">
          <cell r="B319" t="str">
            <v>角膜磨镶费</v>
          </cell>
          <cell r="C319" t="str">
            <v>单侧</v>
          </cell>
        </row>
        <row r="319">
          <cell r="F319">
            <v>4100</v>
          </cell>
        </row>
        <row r="320">
          <cell r="D320" t="str">
            <v>激光原位角膜磨镶术(LASIK)按2400元计费</v>
          </cell>
        </row>
        <row r="322">
          <cell r="B322" t="str">
            <v>角膜磨镶费-儿童（加收）</v>
          </cell>
        </row>
        <row r="322">
          <cell r="D322" t="str">
            <v>儿童加收比例30%</v>
          </cell>
        </row>
        <row r="322">
          <cell r="F322">
            <v>1230</v>
          </cell>
        </row>
        <row r="323">
          <cell r="B323" t="str">
            <v>自体角膜转位费</v>
          </cell>
          <cell r="C323" t="str">
            <v>单侧</v>
          </cell>
        </row>
        <row r="323">
          <cell r="F323">
            <v>3080</v>
          </cell>
        </row>
        <row r="324">
          <cell r="B324" t="str">
            <v>自体角膜转位费-儿童（加收）</v>
          </cell>
        </row>
        <row r="324">
          <cell r="D324" t="str">
            <v>儿童加收比例30%</v>
          </cell>
        </row>
        <row r="324">
          <cell r="F324">
            <v>924</v>
          </cell>
        </row>
        <row r="325">
          <cell r="B325" t="str">
            <v>角膜加固费</v>
          </cell>
          <cell r="C325" t="str">
            <v>单侧</v>
          </cell>
          <cell r="D325" t="str">
            <v>含耗材、交联治疗卡等必要物资消耗。</v>
          </cell>
        </row>
        <row r="325">
          <cell r="F325">
            <v>5000</v>
          </cell>
        </row>
        <row r="326">
          <cell r="B326" t="str">
            <v>角膜加固费-儿童（加收）</v>
          </cell>
        </row>
        <row r="326">
          <cell r="D326" t="str">
            <v>儿童加收比例30%</v>
          </cell>
        </row>
        <row r="326">
          <cell r="F326">
            <v>1500</v>
          </cell>
        </row>
        <row r="327">
          <cell r="B327" t="str">
            <v>角膜深层异物取出费</v>
          </cell>
          <cell r="C327" t="str">
            <v>单侧</v>
          </cell>
        </row>
        <row r="327">
          <cell r="E327">
            <v>448</v>
          </cell>
          <cell r="F327">
            <v>448</v>
          </cell>
        </row>
        <row r="328">
          <cell r="B328" t="str">
            <v>角膜深层异物取出费-儿童（加收）</v>
          </cell>
        </row>
        <row r="328">
          <cell r="D328" t="str">
            <v>儿童加收比例30%</v>
          </cell>
        </row>
        <row r="328">
          <cell r="F328">
            <v>134</v>
          </cell>
        </row>
        <row r="329">
          <cell r="B329" t="str">
            <v>睫状体断离复位费</v>
          </cell>
          <cell r="C329" t="str">
            <v>单侧</v>
          </cell>
        </row>
        <row r="329">
          <cell r="E329">
            <v>858</v>
          </cell>
          <cell r="F329">
            <v>858</v>
          </cell>
        </row>
        <row r="330">
          <cell r="B330" t="str">
            <v>睫状体断离复位费-儿童（加收）</v>
          </cell>
        </row>
        <row r="330">
          <cell r="D330" t="str">
            <v>儿童加收比例30%</v>
          </cell>
        </row>
        <row r="330">
          <cell r="F330">
            <v>257</v>
          </cell>
        </row>
        <row r="331">
          <cell r="B331" t="str">
            <v>睫状体部分切除费</v>
          </cell>
          <cell r="C331" t="str">
            <v>单侧</v>
          </cell>
        </row>
        <row r="331">
          <cell r="E331">
            <v>650</v>
          </cell>
          <cell r="F331">
            <v>1300</v>
          </cell>
        </row>
        <row r="333">
          <cell r="B333" t="str">
            <v>睫状体部分切除费-儿童（加收）</v>
          </cell>
        </row>
        <row r="333">
          <cell r="D333" t="str">
            <v>儿童加收比例30%</v>
          </cell>
        </row>
        <row r="333">
          <cell r="F333">
            <v>390</v>
          </cell>
        </row>
        <row r="334">
          <cell r="B334" t="str">
            <v>眶壁修复费</v>
          </cell>
          <cell r="C334" t="str">
            <v>单侧</v>
          </cell>
        </row>
        <row r="334">
          <cell r="E334">
            <v>930</v>
          </cell>
          <cell r="F334">
            <v>1000</v>
          </cell>
        </row>
        <row r="336">
          <cell r="B336" t="str">
            <v>眶壁修复费-儿童（加收）</v>
          </cell>
        </row>
        <row r="336">
          <cell r="D336" t="str">
            <v>儿童加收比例30%</v>
          </cell>
        </row>
        <row r="336">
          <cell r="F336">
            <v>300</v>
          </cell>
        </row>
        <row r="338">
          <cell r="B338" t="str">
            <v>眶壁修复费-两眶壁及以上（加收）</v>
          </cell>
        </row>
        <row r="338">
          <cell r="D338" t="str">
            <v>两眶壁及以上加收比例100%</v>
          </cell>
        </row>
        <row r="338">
          <cell r="F338">
            <v>1000</v>
          </cell>
        </row>
        <row r="339">
          <cell r="B339" t="str">
            <v>眶隔修复费</v>
          </cell>
          <cell r="C339" t="str">
            <v>单侧</v>
          </cell>
          <cell r="D339" t="str">
            <v>儿童加收比例30%</v>
          </cell>
          <cell r="E339">
            <v>1001</v>
          </cell>
          <cell r="F339">
            <v>1001</v>
          </cell>
        </row>
        <row r="340">
          <cell r="B340" t="str">
            <v>眶隔修复费-儿童（加收）</v>
          </cell>
        </row>
        <row r="340">
          <cell r="F340">
            <v>300</v>
          </cell>
        </row>
        <row r="341">
          <cell r="B341" t="str">
            <v>眼内容物摘除费</v>
          </cell>
          <cell r="C341" t="str">
            <v>单侧</v>
          </cell>
          <cell r="D341" t="str">
            <v>儿童加收比例30%</v>
          </cell>
          <cell r="E341">
            <v>598</v>
          </cell>
          <cell r="F341">
            <v>598</v>
          </cell>
        </row>
        <row r="342">
          <cell r="B342" t="str">
            <v>眼内容物摘除费-儿童（加收）</v>
          </cell>
        </row>
        <row r="342">
          <cell r="F342">
            <v>179</v>
          </cell>
        </row>
        <row r="343">
          <cell r="B343" t="str">
            <v>眼球摘除费</v>
          </cell>
          <cell r="C343" t="str">
            <v>单侧</v>
          </cell>
          <cell r="D343" t="str">
            <v>1.不与“眼窝再造费”同时收费。</v>
          </cell>
          <cell r="E343">
            <v>900</v>
          </cell>
          <cell r="F343">
            <v>900</v>
          </cell>
        </row>
        <row r="345">
          <cell r="B345" t="str">
            <v>眼球摘除费-儿童（加收）</v>
          </cell>
        </row>
        <row r="345">
          <cell r="D345" t="str">
            <v>儿童加收比例30%</v>
          </cell>
        </row>
        <row r="345">
          <cell r="F345">
            <v>270</v>
          </cell>
        </row>
        <row r="346">
          <cell r="B346" t="str">
            <v>眼球摘除费-眶内容物摘除（加收）</v>
          </cell>
        </row>
        <row r="346">
          <cell r="D346" t="str">
            <v>眶内容物摘除加收比例30%</v>
          </cell>
        </row>
        <row r="346">
          <cell r="F346">
            <v>270</v>
          </cell>
        </row>
        <row r="347">
          <cell r="B347" t="str">
            <v>眶内病变摘除费（常规）</v>
          </cell>
          <cell r="C347" t="str">
            <v>单侧</v>
          </cell>
          <cell r="D347" t="str">
            <v>儿童加收比例30%</v>
          </cell>
          <cell r="E347">
            <v>747</v>
          </cell>
          <cell r="F347">
            <v>1800</v>
          </cell>
        </row>
        <row r="349">
          <cell r="B349" t="str">
            <v>眶内病变摘除费（常规）-儿童（加收）</v>
          </cell>
        </row>
        <row r="349">
          <cell r="F349">
            <v>540</v>
          </cell>
        </row>
        <row r="350">
          <cell r="B350" t="str">
            <v>眶内病变摘除费（复杂）</v>
          </cell>
          <cell r="C350" t="str">
            <v>单侧</v>
          </cell>
          <cell r="D350" t="str">
            <v>复杂情况指：眼球赤道后病变的摘除。儿童加收比例30%</v>
          </cell>
          <cell r="E350">
            <v>847</v>
          </cell>
          <cell r="F350">
            <v>3000</v>
          </cell>
        </row>
        <row r="353">
          <cell r="B353" t="str">
            <v>眶内病变摘除费（复杂）-儿童（加收）</v>
          </cell>
        </row>
        <row r="353">
          <cell r="F353">
            <v>900</v>
          </cell>
        </row>
        <row r="354">
          <cell r="B354" t="str">
            <v>眼眶减压费</v>
          </cell>
          <cell r="C354" t="str">
            <v>单侧</v>
          </cell>
          <cell r="D354" t="str">
            <v>儿童加收比例30%；两眶壁及以上加收比例100%</v>
          </cell>
          <cell r="E354">
            <v>900</v>
          </cell>
          <cell r="F354">
            <v>940</v>
          </cell>
        </row>
        <row r="357">
          <cell r="B357" t="str">
            <v>眼眶减压费-儿童（加收）</v>
          </cell>
        </row>
        <row r="357">
          <cell r="F357">
            <v>282</v>
          </cell>
        </row>
        <row r="358">
          <cell r="B358" t="str">
            <v>眼眶减压费-两眶壁及以上（加收）</v>
          </cell>
        </row>
        <row r="358">
          <cell r="F358">
            <v>940</v>
          </cell>
        </row>
        <row r="359">
          <cell r="B359" t="str">
            <v>眶内异物取出费</v>
          </cell>
          <cell r="C359" t="str">
            <v>单侧</v>
          </cell>
        </row>
        <row r="359">
          <cell r="E359">
            <v>897</v>
          </cell>
          <cell r="F359">
            <v>897</v>
          </cell>
        </row>
        <row r="360">
          <cell r="B360" t="str">
            <v>眶内异物取出费-儿童（加收）</v>
          </cell>
        </row>
        <row r="360">
          <cell r="D360" t="str">
            <v>儿童加收比例30%</v>
          </cell>
        </row>
        <row r="360">
          <cell r="F360">
            <v>269</v>
          </cell>
        </row>
        <row r="361">
          <cell r="B361" t="str">
            <v>球内异物取出费</v>
          </cell>
          <cell r="C361" t="str">
            <v>单侧</v>
          </cell>
        </row>
        <row r="361">
          <cell r="E361">
            <v>900</v>
          </cell>
          <cell r="F361">
            <v>980</v>
          </cell>
        </row>
        <row r="368">
          <cell r="B368" t="str">
            <v>球内异物取出费-儿童（加收）</v>
          </cell>
        </row>
        <row r="368">
          <cell r="D368" t="str">
            <v>儿童加收比例30%</v>
          </cell>
        </row>
        <row r="368">
          <cell r="F368">
            <v>294</v>
          </cell>
        </row>
        <row r="370">
          <cell r="B370" t="str">
            <v>眼窝填充费</v>
          </cell>
          <cell r="C370" t="str">
            <v>单侧</v>
          </cell>
        </row>
        <row r="370">
          <cell r="E370">
            <v>597</v>
          </cell>
          <cell r="F370">
            <v>600</v>
          </cell>
        </row>
        <row r="373">
          <cell r="B373" t="str">
            <v>眼窝填充费-儿童（加收）</v>
          </cell>
        </row>
        <row r="373">
          <cell r="D373" t="str">
            <v>儿童加收比例30%</v>
          </cell>
        </row>
        <row r="373">
          <cell r="F373">
            <v>180</v>
          </cell>
        </row>
        <row r="374">
          <cell r="B374" t="str">
            <v>眼窝再造费</v>
          </cell>
          <cell r="C374" t="str">
            <v>单侧</v>
          </cell>
          <cell r="D374" t="str">
            <v>不与“眼球摘除费”同时收取。儿童加收比例30%</v>
          </cell>
          <cell r="E374">
            <v>897</v>
          </cell>
          <cell r="F374">
            <v>897</v>
          </cell>
        </row>
        <row r="375">
          <cell r="B375" t="str">
            <v>眼窝再造费-儿童（加收）</v>
          </cell>
        </row>
        <row r="375">
          <cell r="F375">
            <v>269</v>
          </cell>
        </row>
        <row r="376">
          <cell r="B376" t="str">
            <v>泪道成形费</v>
          </cell>
          <cell r="C376" t="str">
            <v>单侧</v>
          </cell>
          <cell r="D376" t="str">
            <v>儿童加收比例30%;泪小点外翻矫正术减收50%元;不得收取鼻内镜、激光辅助操作费;。</v>
          </cell>
          <cell r="E376">
            <v>527</v>
          </cell>
          <cell r="F376">
            <v>620</v>
          </cell>
        </row>
        <row r="382">
          <cell r="B382" t="str">
            <v>泪道成形费-儿童（加收）</v>
          </cell>
        </row>
        <row r="382">
          <cell r="F382">
            <v>186</v>
          </cell>
        </row>
        <row r="385">
          <cell r="B385" t="str">
            <v>泪道成形费-泪小点外翻矫正术（减收）</v>
          </cell>
        </row>
        <row r="385">
          <cell r="F385">
            <v>-310</v>
          </cell>
        </row>
        <row r="386">
          <cell r="B386" t="str">
            <v>泪道病变切除费</v>
          </cell>
          <cell r="C386" t="str">
            <v>单侧</v>
          </cell>
          <cell r="D386" t="str">
            <v>儿童加收比例30%</v>
          </cell>
          <cell r="E386">
            <v>448</v>
          </cell>
          <cell r="F386">
            <v>448</v>
          </cell>
        </row>
        <row r="387">
          <cell r="B387" t="str">
            <v>泪道病变切除费-儿童（加收）</v>
          </cell>
        </row>
        <row r="387">
          <cell r="F387">
            <v>134</v>
          </cell>
        </row>
        <row r="388">
          <cell r="B388" t="str">
            <v>泪道病变切除费-泪囊摘除费（扩展）</v>
          </cell>
        </row>
        <row r="388">
          <cell r="F388">
            <v>448</v>
          </cell>
        </row>
        <row r="389">
          <cell r="B389" t="str">
            <v>泪腺脱垂复位费</v>
          </cell>
          <cell r="C389" t="str">
            <v>单侧</v>
          </cell>
          <cell r="D389" t="str">
            <v>儿童加收比例30%</v>
          </cell>
          <cell r="E389">
            <v>328</v>
          </cell>
          <cell r="F389">
            <v>328</v>
          </cell>
        </row>
        <row r="390">
          <cell r="B390" t="str">
            <v>泪腺脱垂复位费-儿童（加收）</v>
          </cell>
        </row>
        <row r="390">
          <cell r="F390">
            <v>98</v>
          </cell>
        </row>
        <row r="391">
          <cell r="B391" t="str">
            <v>眼球裂伤缝合费</v>
          </cell>
          <cell r="C391" t="str">
            <v>单侧</v>
          </cell>
        </row>
        <row r="391">
          <cell r="E391">
            <v>1144</v>
          </cell>
          <cell r="F391">
            <v>1144</v>
          </cell>
        </row>
        <row r="392">
          <cell r="B392" t="str">
            <v>眼球裂伤缝合费-儿童（加收）</v>
          </cell>
        </row>
        <row r="392">
          <cell r="D392" t="str">
            <v>儿童加收比例30%</v>
          </cell>
        </row>
        <row r="392">
          <cell r="F392">
            <v>343</v>
          </cell>
        </row>
        <row r="393">
          <cell r="B393" t="str">
            <v>眼球裂伤缝合费-裂伤累及视网膜（加收）</v>
          </cell>
        </row>
        <row r="393">
          <cell r="D393" t="str">
            <v>裂伤累及视网膜加收比例30%</v>
          </cell>
        </row>
        <row r="393">
          <cell r="F393">
            <v>343</v>
          </cell>
        </row>
        <row r="394">
          <cell r="B394" t="str">
            <v>眼外肌调整矫治费</v>
          </cell>
          <cell r="C394" t="str">
            <v>每条肌肉</v>
          </cell>
        </row>
        <row r="394">
          <cell r="E394">
            <v>598</v>
          </cell>
          <cell r="F394">
            <v>800</v>
          </cell>
        </row>
        <row r="401">
          <cell r="B401" t="str">
            <v>眼外肌调整矫治费-儿童（加收）</v>
          </cell>
        </row>
        <row r="401">
          <cell r="D401" t="str">
            <v>儿童加收比例30%</v>
          </cell>
        </row>
        <row r="401">
          <cell r="F401">
            <v>240</v>
          </cell>
        </row>
        <row r="404">
          <cell r="B404" t="str">
            <v>义眼台修复费</v>
          </cell>
          <cell r="C404" t="str">
            <v>单侧</v>
          </cell>
          <cell r="D404" t="str">
            <v>儿童加收比例30%</v>
          </cell>
        </row>
        <row r="404">
          <cell r="F404">
            <v>680</v>
          </cell>
        </row>
        <row r="405">
          <cell r="B405" t="str">
            <v>义眼台修复费-儿童（加收）</v>
          </cell>
        </row>
        <row r="405">
          <cell r="F405">
            <v>204</v>
          </cell>
        </row>
        <row r="406">
          <cell r="B406" t="str">
            <v>眶内感染清创/引流费</v>
          </cell>
          <cell r="C406" t="str">
            <v>单侧</v>
          </cell>
          <cell r="D406" t="str">
            <v>眼部脓肿切开引流术按50元计费</v>
          </cell>
          <cell r="E406">
            <v>46</v>
          </cell>
          <cell r="F406">
            <v>500</v>
          </cell>
        </row>
        <row r="407">
          <cell r="B407" t="str">
            <v>眶内感染清创/引流费-儿童（加收）</v>
          </cell>
        </row>
        <row r="407">
          <cell r="D407" t="str">
            <v>儿童加收比例30%</v>
          </cell>
        </row>
        <row r="407">
          <cell r="F407">
            <v>150</v>
          </cell>
        </row>
        <row r="408">
          <cell r="B408" t="str">
            <v>球结膜切开冲洗费</v>
          </cell>
          <cell r="C408" t="str">
            <v>单侧</v>
          </cell>
        </row>
        <row r="408">
          <cell r="E408">
            <v>224</v>
          </cell>
          <cell r="F408">
            <v>224</v>
          </cell>
        </row>
        <row r="409">
          <cell r="B409" t="str">
            <v>球结膜切开冲洗费-儿童（加收）</v>
          </cell>
        </row>
        <row r="409">
          <cell r="D409" t="str">
            <v>儿童加收比例30%</v>
          </cell>
        </row>
        <row r="409">
          <cell r="F409">
            <v>67</v>
          </cell>
        </row>
        <row r="410">
          <cell r="B410" t="str">
            <v>眼袋整形费</v>
          </cell>
          <cell r="C410" t="str">
            <v>单睑</v>
          </cell>
          <cell r="D410" t="str">
            <v>美容整形常用项目。</v>
          </cell>
        </row>
        <row r="410">
          <cell r="F410" t="str">
            <v>市场调节价</v>
          </cell>
        </row>
        <row r="411">
          <cell r="B411" t="str">
            <v>重睑成形费</v>
          </cell>
          <cell r="C411" t="str">
            <v>单睑</v>
          </cell>
          <cell r="D411" t="str">
            <v>美容整形常用项目。</v>
          </cell>
        </row>
        <row r="411">
          <cell r="F411" t="str">
            <v>市场调节价</v>
          </cell>
        </row>
        <row r="413">
          <cell r="B413" t="str">
            <v>眶距矫正费</v>
          </cell>
          <cell r="C413" t="str">
            <v>单侧</v>
          </cell>
          <cell r="D413" t="str">
            <v>美容整形常用项目。</v>
          </cell>
          <cell r="E413">
            <v>2600</v>
          </cell>
          <cell r="F413">
            <v>2600</v>
          </cell>
        </row>
        <row r="414">
          <cell r="B414" t="str">
            <v>隆眉弓手术费</v>
          </cell>
          <cell r="C414" t="str">
            <v>单侧</v>
          </cell>
          <cell r="D414" t="str">
            <v>美容整形常用项目。</v>
          </cell>
        </row>
        <row r="414">
          <cell r="F414" t="str">
            <v>市场调节价</v>
          </cell>
        </row>
        <row r="415">
          <cell r="B415" t="str">
            <v>眉矫正手术费</v>
          </cell>
          <cell r="C415" t="str">
            <v>单侧</v>
          </cell>
          <cell r="D415" t="str">
            <v>美容整形常用项目。</v>
          </cell>
        </row>
        <row r="415">
          <cell r="F415" t="str">
            <v>市场调节价</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
  <sheetViews>
    <sheetView tabSelected="1" workbookViewId="0">
      <selection activeCell="B1" sqref="B1"/>
    </sheetView>
  </sheetViews>
  <sheetFormatPr defaultColWidth="10" defaultRowHeight="14.25"/>
  <cols>
    <col min="1" max="1" width="9.625" style="1" customWidth="1"/>
    <col min="2" max="2" width="12.225" style="1" customWidth="1"/>
    <col min="3" max="3" width="14.225" style="1" customWidth="1"/>
    <col min="4" max="4" width="18.1083333333333" style="1" customWidth="1"/>
    <col min="5" max="5" width="22.1083333333333" style="1" customWidth="1"/>
    <col min="6" max="6" width="10" style="1"/>
    <col min="7" max="7" width="8.89166666666667" style="1" customWidth="1"/>
    <col min="8" max="8" width="6.44166666666667" style="1" customWidth="1"/>
    <col min="9" max="9" width="16.775" style="1" customWidth="1"/>
    <col min="10" max="10" width="9.225" style="1" customWidth="1"/>
    <col min="11" max="11" width="5.33333333333333" style="1" customWidth="1"/>
    <col min="12" max="12" width="5.225" style="1" customWidth="1"/>
    <col min="13" max="13" width="5.44166666666667" style="1" customWidth="1"/>
    <col min="14" max="14" width="8.10833333333333" style="3" hidden="1" customWidth="1"/>
    <col min="15" max="16" width="10" style="1" hidden="1" customWidth="1"/>
    <col min="17" max="16384" width="10" style="1"/>
  </cols>
  <sheetData>
    <row r="1" ht="15.75" spans="1:13">
      <c r="A1" s="4" t="s">
        <v>0</v>
      </c>
      <c r="B1" s="4"/>
      <c r="C1" s="5"/>
      <c r="D1" s="5"/>
      <c r="E1" s="5"/>
      <c r="F1" s="5"/>
      <c r="G1" s="5"/>
      <c r="H1" s="5"/>
      <c r="I1" s="18"/>
      <c r="J1" s="19"/>
      <c r="K1" s="19"/>
      <c r="L1" s="5"/>
      <c r="M1" s="5"/>
    </row>
    <row r="2" ht="18.75" spans="1:13">
      <c r="A2" s="6" t="s">
        <v>1</v>
      </c>
      <c r="B2" s="6"/>
      <c r="C2" s="6"/>
      <c r="D2" s="6"/>
      <c r="E2" s="6"/>
      <c r="F2" s="6"/>
      <c r="G2" s="6"/>
      <c r="H2" s="6"/>
      <c r="I2" s="6"/>
      <c r="J2" s="6"/>
      <c r="K2" s="6"/>
      <c r="L2" s="6"/>
      <c r="M2" s="6"/>
    </row>
    <row r="3" ht="21" spans="1:13">
      <c r="A3" s="7" t="s">
        <v>2</v>
      </c>
      <c r="B3" s="7" t="s">
        <v>3</v>
      </c>
      <c r="C3" s="7" t="s">
        <v>4</v>
      </c>
      <c r="D3" s="7" t="s">
        <v>5</v>
      </c>
      <c r="E3" s="7" t="s">
        <v>6</v>
      </c>
      <c r="F3" s="7" t="s">
        <v>7</v>
      </c>
      <c r="G3" s="7" t="s">
        <v>8</v>
      </c>
      <c r="H3" s="7" t="s">
        <v>9</v>
      </c>
      <c r="I3" s="7" t="s">
        <v>10</v>
      </c>
      <c r="J3" s="20" t="s">
        <v>11</v>
      </c>
      <c r="K3" s="20" t="s">
        <v>12</v>
      </c>
      <c r="L3" s="21" t="s">
        <v>13</v>
      </c>
      <c r="M3" s="21" t="s">
        <v>14</v>
      </c>
    </row>
    <row r="4" spans="1:13">
      <c r="A4" s="7"/>
      <c r="B4" s="7"/>
      <c r="C4" s="7"/>
      <c r="D4" s="7"/>
      <c r="E4" s="7"/>
      <c r="F4" s="7"/>
      <c r="G4" s="7"/>
      <c r="H4" s="7"/>
      <c r="I4" s="7"/>
      <c r="J4" s="7" t="s">
        <v>15</v>
      </c>
      <c r="K4" s="7"/>
      <c r="L4" s="21"/>
      <c r="M4" s="21"/>
    </row>
    <row r="5" spans="1:13">
      <c r="A5" s="8" t="s">
        <v>16</v>
      </c>
      <c r="B5" s="8"/>
      <c r="C5" s="8"/>
      <c r="D5" s="8"/>
      <c r="E5" s="8"/>
      <c r="F5" s="8"/>
      <c r="G5" s="8"/>
      <c r="H5" s="8"/>
      <c r="I5" s="8"/>
      <c r="J5" s="22"/>
      <c r="K5" s="22"/>
      <c r="L5" s="14"/>
      <c r="M5" s="14"/>
    </row>
    <row r="6" s="1" customFormat="1" ht="85.5" spans="1:16">
      <c r="A6" s="9">
        <v>1</v>
      </c>
      <c r="B6" s="30" t="s">
        <v>17</v>
      </c>
      <c r="C6" s="10" t="s">
        <v>18</v>
      </c>
      <c r="D6" s="11" t="s">
        <v>19</v>
      </c>
      <c r="E6" s="12" t="s">
        <v>20</v>
      </c>
      <c r="F6" s="12"/>
      <c r="G6" s="13"/>
      <c r="H6" s="10" t="s">
        <v>21</v>
      </c>
      <c r="I6" s="12"/>
      <c r="J6" s="22">
        <v>2</v>
      </c>
      <c r="K6" s="22">
        <v>2</v>
      </c>
      <c r="L6" s="14"/>
      <c r="M6" s="14"/>
      <c r="N6" s="3">
        <f t="shared" ref="N6:N37" si="0">K6/J6</f>
        <v>1</v>
      </c>
      <c r="O6" s="1">
        <f>VLOOKUP(C6,'[1]映射关系 '!$B$5:$F$416,5,0)</f>
        <v>2</v>
      </c>
      <c r="P6" s="1">
        <f t="shared" ref="P6:P37" si="1">J6-O6</f>
        <v>0</v>
      </c>
    </row>
    <row r="7" s="1" customFormat="1" ht="121.5" spans="1:16">
      <c r="A7" s="9">
        <v>2</v>
      </c>
      <c r="B7" s="30" t="s">
        <v>22</v>
      </c>
      <c r="C7" s="10" t="s">
        <v>23</v>
      </c>
      <c r="D7" s="11" t="s">
        <v>24</v>
      </c>
      <c r="E7" s="12" t="s">
        <v>25</v>
      </c>
      <c r="F7" s="12"/>
      <c r="G7" s="14"/>
      <c r="H7" s="10" t="s">
        <v>21</v>
      </c>
      <c r="I7" s="23" t="s">
        <v>26</v>
      </c>
      <c r="J7" s="22">
        <v>17</v>
      </c>
      <c r="K7" s="22">
        <v>15</v>
      </c>
      <c r="L7" s="14"/>
      <c r="M7" s="14"/>
      <c r="N7" s="3">
        <f t="shared" si="0"/>
        <v>0.882352941176471</v>
      </c>
      <c r="O7" s="1">
        <f>VLOOKUP(C7,'[1]映射关系 '!$B$5:$F$416,5,0)</f>
        <v>17</v>
      </c>
      <c r="P7" s="1">
        <f t="shared" si="1"/>
        <v>0</v>
      </c>
    </row>
    <row r="8" s="1" customFormat="1" ht="31.5" spans="1:16">
      <c r="A8" s="9">
        <v>3</v>
      </c>
      <c r="B8" s="30" t="s">
        <v>27</v>
      </c>
      <c r="C8" s="10" t="s">
        <v>28</v>
      </c>
      <c r="D8" s="10" t="s">
        <v>29</v>
      </c>
      <c r="E8" s="10" t="s">
        <v>30</v>
      </c>
      <c r="F8" s="10" t="s">
        <v>31</v>
      </c>
      <c r="G8" s="10"/>
      <c r="H8" s="10" t="s">
        <v>21</v>
      </c>
      <c r="I8" s="24"/>
      <c r="J8" s="22">
        <v>8</v>
      </c>
      <c r="K8" s="22">
        <v>8</v>
      </c>
      <c r="L8" s="14"/>
      <c r="M8" s="14"/>
      <c r="N8" s="3">
        <f t="shared" si="0"/>
        <v>1</v>
      </c>
      <c r="O8" s="1">
        <f>VLOOKUP(C8,'[1]映射关系 '!$B$5:$F$416,5,0)</f>
        <v>8</v>
      </c>
      <c r="P8" s="1">
        <f t="shared" si="1"/>
        <v>0</v>
      </c>
    </row>
    <row r="9" s="1" customFormat="1" ht="31.5" spans="1:16">
      <c r="A9" s="9">
        <v>4</v>
      </c>
      <c r="B9" s="30" t="s">
        <v>32</v>
      </c>
      <c r="C9" s="10" t="s">
        <v>33</v>
      </c>
      <c r="D9" s="10"/>
      <c r="E9" s="10"/>
      <c r="F9" s="10"/>
      <c r="G9" s="10"/>
      <c r="H9" s="10"/>
      <c r="I9" s="24"/>
      <c r="J9" s="22">
        <v>2</v>
      </c>
      <c r="K9" s="22">
        <v>2</v>
      </c>
      <c r="L9" s="14"/>
      <c r="M9" s="14"/>
      <c r="N9" s="3">
        <f t="shared" si="0"/>
        <v>1</v>
      </c>
      <c r="O9" s="1">
        <f>VLOOKUP(C9,'[1]映射关系 '!$B$5:$F$416,5,0)</f>
        <v>2</v>
      </c>
      <c r="P9" s="1">
        <f t="shared" si="1"/>
        <v>0</v>
      </c>
    </row>
    <row r="10" s="1" customFormat="1" ht="31.5" spans="1:16">
      <c r="A10" s="9">
        <v>5</v>
      </c>
      <c r="B10" s="30" t="s">
        <v>34</v>
      </c>
      <c r="C10" s="10" t="s">
        <v>35</v>
      </c>
      <c r="D10" s="15" t="s">
        <v>36</v>
      </c>
      <c r="E10" s="15" t="s">
        <v>37</v>
      </c>
      <c r="F10" s="15" t="s">
        <v>31</v>
      </c>
      <c r="G10" s="15"/>
      <c r="H10" s="15" t="s">
        <v>21</v>
      </c>
      <c r="I10" s="25" t="s">
        <v>38</v>
      </c>
      <c r="J10" s="22">
        <v>10</v>
      </c>
      <c r="K10" s="22">
        <v>10</v>
      </c>
      <c r="L10" s="14"/>
      <c r="M10" s="14"/>
      <c r="N10" s="3">
        <f t="shared" si="0"/>
        <v>1</v>
      </c>
      <c r="O10" s="1">
        <f>VLOOKUP(C10,'[1]映射关系 '!$B$5:$F$416,5,0)</f>
        <v>10</v>
      </c>
      <c r="P10" s="1">
        <f t="shared" si="1"/>
        <v>0</v>
      </c>
    </row>
    <row r="11" s="1" customFormat="1" ht="31.5" spans="1:16">
      <c r="A11" s="9">
        <v>6</v>
      </c>
      <c r="B11" s="30" t="s">
        <v>39</v>
      </c>
      <c r="C11" s="10" t="s">
        <v>40</v>
      </c>
      <c r="D11" s="16"/>
      <c r="E11" s="16"/>
      <c r="F11" s="16"/>
      <c r="G11" s="16"/>
      <c r="H11" s="16"/>
      <c r="I11" s="26"/>
      <c r="J11" s="22">
        <v>3</v>
      </c>
      <c r="K11" s="22">
        <v>3</v>
      </c>
      <c r="L11" s="14"/>
      <c r="M11" s="14"/>
      <c r="N11" s="3">
        <f t="shared" si="0"/>
        <v>1</v>
      </c>
      <c r="O11" s="1">
        <f>VLOOKUP(C11,'[1]映射关系 '!$B$5:$F$416,5,0)</f>
        <v>3</v>
      </c>
      <c r="P11" s="1">
        <f t="shared" si="1"/>
        <v>0</v>
      </c>
    </row>
    <row r="12" s="1" customFormat="1" ht="81" spans="1:16">
      <c r="A12" s="9">
        <v>7</v>
      </c>
      <c r="B12" s="30" t="s">
        <v>41</v>
      </c>
      <c r="C12" s="10" t="s">
        <v>42</v>
      </c>
      <c r="D12" s="11" t="s">
        <v>43</v>
      </c>
      <c r="E12" s="12" t="s">
        <v>44</v>
      </c>
      <c r="F12" s="12"/>
      <c r="G12" s="12"/>
      <c r="H12" s="10" t="s">
        <v>45</v>
      </c>
      <c r="I12" s="23" t="s">
        <v>46</v>
      </c>
      <c r="J12" s="22">
        <v>8</v>
      </c>
      <c r="K12" s="22">
        <v>8</v>
      </c>
      <c r="L12" s="14"/>
      <c r="M12" s="14"/>
      <c r="N12" s="3">
        <f t="shared" si="0"/>
        <v>1</v>
      </c>
      <c r="O12" s="1">
        <f>VLOOKUP(C12,'[1]映射关系 '!$B$5:$F$416,5,0)</f>
        <v>8</v>
      </c>
      <c r="P12" s="1">
        <f t="shared" si="1"/>
        <v>0</v>
      </c>
    </row>
    <row r="13" s="1" customFormat="1" ht="42.75" spans="1:16">
      <c r="A13" s="9">
        <v>8</v>
      </c>
      <c r="B13" s="30" t="s">
        <v>47</v>
      </c>
      <c r="C13" s="10" t="s">
        <v>48</v>
      </c>
      <c r="D13" s="15" t="s">
        <v>49</v>
      </c>
      <c r="E13" s="15" t="s">
        <v>50</v>
      </c>
      <c r="F13" s="15" t="s">
        <v>51</v>
      </c>
      <c r="G13" s="15"/>
      <c r="H13" s="15" t="s">
        <v>21</v>
      </c>
      <c r="I13" s="15" t="s">
        <v>52</v>
      </c>
      <c r="J13" s="22">
        <v>20</v>
      </c>
      <c r="K13" s="22">
        <v>18</v>
      </c>
      <c r="L13" s="14"/>
      <c r="M13" s="14"/>
      <c r="N13" s="3">
        <f t="shared" si="0"/>
        <v>0.9</v>
      </c>
      <c r="O13" s="1">
        <f>VLOOKUP(C13,'[1]映射关系 '!$B$5:$F$416,5,0)</f>
        <v>20</v>
      </c>
      <c r="P13" s="1">
        <f t="shared" si="1"/>
        <v>0</v>
      </c>
    </row>
    <row r="14" s="1" customFormat="1" ht="57" spans="1:16">
      <c r="A14" s="9">
        <v>9</v>
      </c>
      <c r="B14" s="30" t="s">
        <v>53</v>
      </c>
      <c r="C14" s="10" t="s">
        <v>54</v>
      </c>
      <c r="D14" s="16"/>
      <c r="E14" s="16"/>
      <c r="F14" s="16"/>
      <c r="G14" s="16"/>
      <c r="H14" s="16"/>
      <c r="I14" s="16"/>
      <c r="J14" s="22">
        <v>6</v>
      </c>
      <c r="K14" s="22">
        <v>6</v>
      </c>
      <c r="L14" s="14"/>
      <c r="M14" s="14"/>
      <c r="N14" s="3">
        <f t="shared" si="0"/>
        <v>1</v>
      </c>
      <c r="O14" s="1">
        <f>VLOOKUP(C14,'[1]映射关系 '!$B$5:$F$416,5,0)</f>
        <v>6</v>
      </c>
      <c r="P14" s="1">
        <f t="shared" si="1"/>
        <v>0</v>
      </c>
    </row>
    <row r="15" s="1" customFormat="1" ht="57" spans="1:16">
      <c r="A15" s="9">
        <v>10</v>
      </c>
      <c r="B15" s="30" t="s">
        <v>55</v>
      </c>
      <c r="C15" s="10" t="s">
        <v>56</v>
      </c>
      <c r="D15" s="11" t="s">
        <v>57</v>
      </c>
      <c r="E15" s="12" t="s">
        <v>58</v>
      </c>
      <c r="F15" s="12"/>
      <c r="G15" s="12"/>
      <c r="H15" s="10" t="s">
        <v>21</v>
      </c>
      <c r="I15" s="12"/>
      <c r="J15" s="22">
        <v>5</v>
      </c>
      <c r="K15" s="22">
        <v>5</v>
      </c>
      <c r="L15" s="14"/>
      <c r="M15" s="14"/>
      <c r="N15" s="3">
        <f t="shared" si="0"/>
        <v>1</v>
      </c>
      <c r="O15" s="1">
        <f>VLOOKUP(C15,'[1]映射关系 '!$B$5:$F$416,5,0)</f>
        <v>5</v>
      </c>
      <c r="P15" s="1">
        <f t="shared" si="1"/>
        <v>0</v>
      </c>
    </row>
    <row r="16" s="1" customFormat="1" ht="71.25" spans="1:16">
      <c r="A16" s="9">
        <v>11</v>
      </c>
      <c r="B16" s="30" t="s">
        <v>59</v>
      </c>
      <c r="C16" s="10" t="s">
        <v>60</v>
      </c>
      <c r="D16" s="11" t="s">
        <v>61</v>
      </c>
      <c r="E16" s="12" t="s">
        <v>62</v>
      </c>
      <c r="F16" s="13"/>
      <c r="G16" s="12"/>
      <c r="H16" s="10" t="s">
        <v>45</v>
      </c>
      <c r="I16" s="27" t="s">
        <v>63</v>
      </c>
      <c r="J16" s="22">
        <v>26</v>
      </c>
      <c r="K16" s="22">
        <v>23</v>
      </c>
      <c r="L16" s="14"/>
      <c r="M16" s="14"/>
      <c r="N16" s="3">
        <f t="shared" si="0"/>
        <v>0.884615384615385</v>
      </c>
      <c r="O16" s="1">
        <f>VLOOKUP(C16,'[1]映射关系 '!$B$5:$F$416,5,0)</f>
        <v>26</v>
      </c>
      <c r="P16" s="1">
        <f t="shared" si="1"/>
        <v>0</v>
      </c>
    </row>
    <row r="17" s="1" customFormat="1" ht="71.25" spans="1:16">
      <c r="A17" s="9">
        <v>12</v>
      </c>
      <c r="B17" s="30" t="s">
        <v>64</v>
      </c>
      <c r="C17" s="10" t="s">
        <v>65</v>
      </c>
      <c r="D17" s="11" t="s">
        <v>66</v>
      </c>
      <c r="E17" s="12" t="s">
        <v>67</v>
      </c>
      <c r="F17" s="12"/>
      <c r="G17" s="12"/>
      <c r="H17" s="10" t="s">
        <v>45</v>
      </c>
      <c r="I17" s="12"/>
      <c r="J17" s="22">
        <v>5</v>
      </c>
      <c r="K17" s="22">
        <v>5</v>
      </c>
      <c r="L17" s="14"/>
      <c r="M17" s="14"/>
      <c r="N17" s="3">
        <f t="shared" si="0"/>
        <v>1</v>
      </c>
      <c r="O17" s="1">
        <f>VLOOKUP(C17,'[1]映射关系 '!$B$5:$F$416,5,0)</f>
        <v>5</v>
      </c>
      <c r="P17" s="1">
        <f t="shared" si="1"/>
        <v>0</v>
      </c>
    </row>
    <row r="18" s="1" customFormat="1" ht="71.25" spans="1:16">
      <c r="A18" s="9">
        <v>13</v>
      </c>
      <c r="B18" s="30" t="s">
        <v>68</v>
      </c>
      <c r="C18" s="10" t="s">
        <v>69</v>
      </c>
      <c r="D18" s="11" t="s">
        <v>70</v>
      </c>
      <c r="E18" s="12" t="s">
        <v>71</v>
      </c>
      <c r="F18" s="12"/>
      <c r="G18" s="12"/>
      <c r="H18" s="10" t="s">
        <v>45</v>
      </c>
      <c r="I18" s="12"/>
      <c r="J18" s="22">
        <v>8</v>
      </c>
      <c r="K18" s="22">
        <v>8</v>
      </c>
      <c r="L18" s="14"/>
      <c r="M18" s="14"/>
      <c r="N18" s="3">
        <f t="shared" si="0"/>
        <v>1</v>
      </c>
      <c r="O18" s="1">
        <f>VLOOKUP(C18,'[1]映射关系 '!$B$5:$F$416,5,0)</f>
        <v>8</v>
      </c>
      <c r="P18" s="1">
        <f t="shared" si="1"/>
        <v>0</v>
      </c>
    </row>
    <row r="19" s="1" customFormat="1" ht="31.5" spans="1:16">
      <c r="A19" s="9">
        <v>16</v>
      </c>
      <c r="B19" s="30" t="s">
        <v>72</v>
      </c>
      <c r="C19" s="10" t="s">
        <v>73</v>
      </c>
      <c r="D19" s="15" t="s">
        <v>74</v>
      </c>
      <c r="E19" s="15" t="s">
        <v>71</v>
      </c>
      <c r="F19" s="15" t="s">
        <v>31</v>
      </c>
      <c r="G19" s="15"/>
      <c r="H19" s="15" t="s">
        <v>21</v>
      </c>
      <c r="I19" s="25" t="s">
        <v>75</v>
      </c>
      <c r="J19" s="22">
        <v>20</v>
      </c>
      <c r="K19" s="22">
        <v>18</v>
      </c>
      <c r="L19" s="14"/>
      <c r="M19" s="14"/>
      <c r="N19" s="3">
        <f t="shared" si="0"/>
        <v>0.9</v>
      </c>
      <c r="O19" s="1">
        <f>VLOOKUP(C19,'[1]映射关系 '!$B$5:$F$416,5,0)</f>
        <v>20</v>
      </c>
      <c r="P19" s="1">
        <f t="shared" si="1"/>
        <v>0</v>
      </c>
    </row>
    <row r="20" s="1" customFormat="1" ht="31.5" spans="1:16">
      <c r="A20" s="9">
        <v>17</v>
      </c>
      <c r="B20" s="30" t="s">
        <v>76</v>
      </c>
      <c r="C20" s="10" t="s">
        <v>77</v>
      </c>
      <c r="D20" s="16"/>
      <c r="E20" s="16"/>
      <c r="F20" s="16"/>
      <c r="G20" s="16"/>
      <c r="H20" s="16"/>
      <c r="I20" s="26"/>
      <c r="J20" s="22">
        <v>6</v>
      </c>
      <c r="K20" s="22">
        <v>6</v>
      </c>
      <c r="L20" s="14"/>
      <c r="M20" s="14"/>
      <c r="N20" s="3">
        <f t="shared" si="0"/>
        <v>1</v>
      </c>
      <c r="O20" s="1">
        <f>VLOOKUP(C20,'[1]映射关系 '!$B$5:$F$416,5,0)</f>
        <v>6</v>
      </c>
      <c r="P20" s="1">
        <f t="shared" si="1"/>
        <v>0</v>
      </c>
    </row>
    <row r="21" s="1" customFormat="1" ht="71.25" spans="1:16">
      <c r="A21" s="9">
        <v>18</v>
      </c>
      <c r="B21" s="30" t="s">
        <v>78</v>
      </c>
      <c r="C21" s="10" t="s">
        <v>79</v>
      </c>
      <c r="D21" s="11" t="s">
        <v>80</v>
      </c>
      <c r="E21" s="12" t="s">
        <v>81</v>
      </c>
      <c r="F21" s="12"/>
      <c r="G21" s="12"/>
      <c r="H21" s="10" t="s">
        <v>45</v>
      </c>
      <c r="I21" s="12"/>
      <c r="J21" s="22">
        <v>60</v>
      </c>
      <c r="K21" s="22">
        <v>54</v>
      </c>
      <c r="L21" s="14"/>
      <c r="M21" s="14"/>
      <c r="N21" s="3">
        <f t="shared" si="0"/>
        <v>0.9</v>
      </c>
      <c r="O21" s="1">
        <f>VLOOKUP(C21,'[1]映射关系 '!$B$5:$F$416,5,0)</f>
        <v>60</v>
      </c>
      <c r="P21" s="1">
        <f t="shared" si="1"/>
        <v>0</v>
      </c>
    </row>
    <row r="22" s="1" customFormat="1" ht="71.25" spans="1:16">
      <c r="A22" s="9">
        <v>19</v>
      </c>
      <c r="B22" s="30" t="s">
        <v>82</v>
      </c>
      <c r="C22" s="10" t="s">
        <v>83</v>
      </c>
      <c r="D22" s="11" t="s">
        <v>84</v>
      </c>
      <c r="E22" s="12" t="s">
        <v>85</v>
      </c>
      <c r="F22" s="12"/>
      <c r="G22" s="12"/>
      <c r="H22" s="10" t="s">
        <v>45</v>
      </c>
      <c r="I22" s="12"/>
      <c r="J22" s="22">
        <v>10</v>
      </c>
      <c r="K22" s="22">
        <v>10</v>
      </c>
      <c r="L22" s="14"/>
      <c r="M22" s="14"/>
      <c r="N22" s="3">
        <f t="shared" si="0"/>
        <v>1</v>
      </c>
      <c r="O22" s="1">
        <f>VLOOKUP(C22,'[1]映射关系 '!$B$5:$F$416,5,0)</f>
        <v>10</v>
      </c>
      <c r="P22" s="1">
        <f t="shared" si="1"/>
        <v>0</v>
      </c>
    </row>
    <row r="23" s="1" customFormat="1" ht="31.5" spans="1:16">
      <c r="A23" s="9">
        <v>22</v>
      </c>
      <c r="B23" s="30" t="s">
        <v>86</v>
      </c>
      <c r="C23" s="10" t="s">
        <v>87</v>
      </c>
      <c r="D23" s="15" t="s">
        <v>88</v>
      </c>
      <c r="E23" s="15" t="s">
        <v>89</v>
      </c>
      <c r="F23" s="15" t="s">
        <v>31</v>
      </c>
      <c r="G23" s="15"/>
      <c r="H23" s="15" t="s">
        <v>45</v>
      </c>
      <c r="I23" s="15"/>
      <c r="J23" s="22">
        <v>10</v>
      </c>
      <c r="K23" s="22">
        <v>10</v>
      </c>
      <c r="L23" s="14"/>
      <c r="M23" s="14"/>
      <c r="N23" s="3">
        <f t="shared" si="0"/>
        <v>1</v>
      </c>
      <c r="O23" s="1">
        <f>VLOOKUP(C23,'[1]映射关系 '!$B$5:$F$416,5,0)</f>
        <v>10</v>
      </c>
      <c r="P23" s="1">
        <f t="shared" si="1"/>
        <v>0</v>
      </c>
    </row>
    <row r="24" s="1" customFormat="1" ht="31.5" spans="1:16">
      <c r="A24" s="9">
        <v>23</v>
      </c>
      <c r="B24" s="30" t="s">
        <v>90</v>
      </c>
      <c r="C24" s="10" t="s">
        <v>91</v>
      </c>
      <c r="D24" s="16"/>
      <c r="E24" s="16"/>
      <c r="F24" s="16"/>
      <c r="G24" s="16"/>
      <c r="H24" s="16"/>
      <c r="I24" s="16"/>
      <c r="J24" s="22">
        <v>3</v>
      </c>
      <c r="K24" s="22">
        <v>3</v>
      </c>
      <c r="L24" s="14"/>
      <c r="M24" s="14"/>
      <c r="N24" s="3">
        <f t="shared" si="0"/>
        <v>1</v>
      </c>
      <c r="O24" s="1">
        <f>VLOOKUP(C24,'[1]映射关系 '!$B$5:$F$416,5,0)</f>
        <v>3</v>
      </c>
      <c r="P24" s="1">
        <f t="shared" si="1"/>
        <v>0</v>
      </c>
    </row>
    <row r="25" s="1" customFormat="1" ht="85.5" spans="1:16">
      <c r="A25" s="9">
        <v>24</v>
      </c>
      <c r="B25" s="30" t="s">
        <v>92</v>
      </c>
      <c r="C25" s="10" t="s">
        <v>93</v>
      </c>
      <c r="D25" s="11" t="s">
        <v>94</v>
      </c>
      <c r="E25" s="12" t="s">
        <v>95</v>
      </c>
      <c r="F25" s="12"/>
      <c r="G25" s="12"/>
      <c r="H25" s="10" t="s">
        <v>45</v>
      </c>
      <c r="I25" s="12"/>
      <c r="J25" s="22">
        <v>5</v>
      </c>
      <c r="K25" s="22">
        <v>5</v>
      </c>
      <c r="L25" s="14"/>
      <c r="M25" s="14"/>
      <c r="N25" s="3">
        <f t="shared" si="0"/>
        <v>1</v>
      </c>
      <c r="O25" s="1">
        <f>VLOOKUP(C25,'[1]映射关系 '!$B$5:$F$416,5,0)</f>
        <v>5</v>
      </c>
      <c r="P25" s="1">
        <f t="shared" si="1"/>
        <v>0</v>
      </c>
    </row>
    <row r="26" s="1" customFormat="1" ht="31.5" spans="1:16">
      <c r="A26" s="9">
        <v>25</v>
      </c>
      <c r="B26" s="30" t="s">
        <v>96</v>
      </c>
      <c r="C26" s="10" t="s">
        <v>97</v>
      </c>
      <c r="D26" s="15" t="s">
        <v>98</v>
      </c>
      <c r="E26" s="15" t="s">
        <v>99</v>
      </c>
      <c r="F26" s="15" t="s">
        <v>31</v>
      </c>
      <c r="G26" s="15"/>
      <c r="H26" s="15" t="s">
        <v>21</v>
      </c>
      <c r="I26" s="15"/>
      <c r="J26" s="22">
        <v>18</v>
      </c>
      <c r="K26" s="22">
        <v>16</v>
      </c>
      <c r="L26" s="14"/>
      <c r="M26" s="14"/>
      <c r="N26" s="3">
        <f t="shared" si="0"/>
        <v>0.888888888888889</v>
      </c>
      <c r="O26" s="1">
        <f>VLOOKUP(C26,'[1]映射关系 '!$B$5:$F$416,5,0)</f>
        <v>18</v>
      </c>
      <c r="P26" s="1">
        <f t="shared" si="1"/>
        <v>0</v>
      </c>
    </row>
    <row r="27" s="1" customFormat="1" ht="42.75" spans="1:16">
      <c r="A27" s="9">
        <v>26</v>
      </c>
      <c r="B27" s="30" t="s">
        <v>100</v>
      </c>
      <c r="C27" s="10" t="s">
        <v>101</v>
      </c>
      <c r="D27" s="16"/>
      <c r="E27" s="16"/>
      <c r="F27" s="16"/>
      <c r="G27" s="16"/>
      <c r="H27" s="16"/>
      <c r="I27" s="16"/>
      <c r="J27" s="22">
        <v>5</v>
      </c>
      <c r="K27" s="22">
        <v>5</v>
      </c>
      <c r="L27" s="14"/>
      <c r="M27" s="14"/>
      <c r="N27" s="3">
        <f t="shared" si="0"/>
        <v>1</v>
      </c>
      <c r="O27" s="1">
        <f>VLOOKUP(C27,'[1]映射关系 '!$B$5:$F$416,5,0)</f>
        <v>5</v>
      </c>
      <c r="P27" s="1">
        <f t="shared" si="1"/>
        <v>0</v>
      </c>
    </row>
    <row r="28" s="1" customFormat="1" ht="71.25" spans="1:16">
      <c r="A28" s="9">
        <v>31</v>
      </c>
      <c r="B28" s="30" t="s">
        <v>102</v>
      </c>
      <c r="C28" s="10" t="s">
        <v>103</v>
      </c>
      <c r="D28" s="11" t="s">
        <v>104</v>
      </c>
      <c r="E28" s="12" t="s">
        <v>105</v>
      </c>
      <c r="F28" s="13"/>
      <c r="G28" s="12"/>
      <c r="H28" s="10" t="s">
        <v>45</v>
      </c>
      <c r="I28" s="12"/>
      <c r="J28" s="22">
        <v>15</v>
      </c>
      <c r="K28" s="22">
        <v>15</v>
      </c>
      <c r="L28" s="14"/>
      <c r="M28" s="14"/>
      <c r="N28" s="3">
        <f t="shared" si="0"/>
        <v>1</v>
      </c>
      <c r="O28" s="1">
        <f>VLOOKUP(C28,'[1]映射关系 '!$B$5:$F$416,5,0)</f>
        <v>15</v>
      </c>
      <c r="P28" s="1">
        <f t="shared" si="1"/>
        <v>0</v>
      </c>
    </row>
    <row r="29" s="1" customFormat="1" ht="71.25" spans="1:16">
      <c r="A29" s="9">
        <v>35</v>
      </c>
      <c r="B29" s="30" t="s">
        <v>106</v>
      </c>
      <c r="C29" s="10" t="s">
        <v>107</v>
      </c>
      <c r="D29" s="11" t="s">
        <v>108</v>
      </c>
      <c r="E29" s="12" t="s">
        <v>109</v>
      </c>
      <c r="F29" s="12"/>
      <c r="G29" s="13"/>
      <c r="H29" s="10" t="s">
        <v>21</v>
      </c>
      <c r="I29" s="12"/>
      <c r="J29" s="22">
        <v>8</v>
      </c>
      <c r="K29" s="22">
        <v>8</v>
      </c>
      <c r="L29" s="14"/>
      <c r="M29" s="14"/>
      <c r="N29" s="3">
        <f t="shared" si="0"/>
        <v>1</v>
      </c>
      <c r="O29" s="1">
        <f>VLOOKUP(C29,'[1]映射关系 '!$B$5:$F$416,5,0)</f>
        <v>8</v>
      </c>
      <c r="P29" s="1">
        <f t="shared" si="1"/>
        <v>0</v>
      </c>
    </row>
    <row r="30" s="1" customFormat="1" ht="31.5" spans="1:16">
      <c r="A30" s="9">
        <v>36</v>
      </c>
      <c r="B30" s="30" t="s">
        <v>110</v>
      </c>
      <c r="C30" s="10" t="s">
        <v>111</v>
      </c>
      <c r="D30" s="15" t="s">
        <v>112</v>
      </c>
      <c r="E30" s="15" t="s">
        <v>113</v>
      </c>
      <c r="F30" s="15" t="s">
        <v>31</v>
      </c>
      <c r="G30" s="15"/>
      <c r="H30" s="15" t="s">
        <v>21</v>
      </c>
      <c r="I30" s="15"/>
      <c r="J30" s="22">
        <v>10</v>
      </c>
      <c r="K30" s="22">
        <v>10</v>
      </c>
      <c r="L30" s="14"/>
      <c r="M30" s="14"/>
      <c r="N30" s="3">
        <f t="shared" si="0"/>
        <v>1</v>
      </c>
      <c r="O30" s="1">
        <f>VLOOKUP(C30,'[1]映射关系 '!$B$5:$F$416,5,0)</f>
        <v>10</v>
      </c>
      <c r="P30" s="1">
        <f t="shared" si="1"/>
        <v>0</v>
      </c>
    </row>
    <row r="31" s="1" customFormat="1" ht="42.75" spans="1:16">
      <c r="A31" s="9">
        <v>37</v>
      </c>
      <c r="B31" s="30" t="s">
        <v>114</v>
      </c>
      <c r="C31" s="10" t="s">
        <v>115</v>
      </c>
      <c r="D31" s="16"/>
      <c r="E31" s="16"/>
      <c r="F31" s="16"/>
      <c r="G31" s="16"/>
      <c r="H31" s="16"/>
      <c r="I31" s="16"/>
      <c r="J31" s="22">
        <v>3</v>
      </c>
      <c r="K31" s="22">
        <v>3</v>
      </c>
      <c r="L31" s="14"/>
      <c r="M31" s="14"/>
      <c r="N31" s="3">
        <f t="shared" si="0"/>
        <v>1</v>
      </c>
      <c r="O31" s="1">
        <f>VLOOKUP(C31,'[1]映射关系 '!$B$5:$F$416,5,0)</f>
        <v>3</v>
      </c>
      <c r="P31" s="1">
        <f t="shared" si="1"/>
        <v>0</v>
      </c>
    </row>
    <row r="32" s="1" customFormat="1" ht="71.25" spans="1:16">
      <c r="A32" s="9">
        <v>38</v>
      </c>
      <c r="B32" s="30" t="s">
        <v>116</v>
      </c>
      <c r="C32" s="10" t="s">
        <v>117</v>
      </c>
      <c r="D32" s="11" t="s">
        <v>118</v>
      </c>
      <c r="E32" s="12" t="s">
        <v>119</v>
      </c>
      <c r="F32" s="12"/>
      <c r="G32" s="12"/>
      <c r="H32" s="10" t="s">
        <v>45</v>
      </c>
      <c r="I32" s="12"/>
      <c r="J32" s="22">
        <v>10</v>
      </c>
      <c r="K32" s="22">
        <v>10</v>
      </c>
      <c r="L32" s="14"/>
      <c r="M32" s="14"/>
      <c r="N32" s="3">
        <f t="shared" si="0"/>
        <v>1</v>
      </c>
      <c r="O32" s="1">
        <f>VLOOKUP(C32,'[1]映射关系 '!$B$5:$F$416,5,0)</f>
        <v>10</v>
      </c>
      <c r="P32" s="1">
        <f t="shared" si="1"/>
        <v>0</v>
      </c>
    </row>
    <row r="33" s="1" customFormat="1" ht="85.5" spans="1:16">
      <c r="A33" s="9">
        <v>39</v>
      </c>
      <c r="B33" s="30" t="s">
        <v>120</v>
      </c>
      <c r="C33" s="10" t="s">
        <v>121</v>
      </c>
      <c r="D33" s="11" t="s">
        <v>122</v>
      </c>
      <c r="E33" s="12" t="s">
        <v>123</v>
      </c>
      <c r="F33" s="12"/>
      <c r="G33" s="12"/>
      <c r="H33" s="10" t="s">
        <v>45</v>
      </c>
      <c r="I33" s="14"/>
      <c r="J33" s="22">
        <v>20</v>
      </c>
      <c r="K33" s="22">
        <v>18</v>
      </c>
      <c r="L33" s="14"/>
      <c r="M33" s="14"/>
      <c r="N33" s="3">
        <f t="shared" si="0"/>
        <v>0.9</v>
      </c>
      <c r="O33" s="1">
        <f>VLOOKUP(C33,'[1]映射关系 '!$B$5:$F$416,5,0)</f>
        <v>20</v>
      </c>
      <c r="P33" s="1">
        <f t="shared" si="1"/>
        <v>0</v>
      </c>
    </row>
    <row r="34" s="1" customFormat="1" ht="31.5" spans="1:16">
      <c r="A34" s="9">
        <v>41</v>
      </c>
      <c r="B34" s="30" t="s">
        <v>124</v>
      </c>
      <c r="C34" s="10" t="s">
        <v>125</v>
      </c>
      <c r="D34" s="15" t="s">
        <v>126</v>
      </c>
      <c r="E34" s="15" t="s">
        <v>127</v>
      </c>
      <c r="F34" s="15" t="s">
        <v>31</v>
      </c>
      <c r="G34" s="15"/>
      <c r="H34" s="15" t="s">
        <v>21</v>
      </c>
      <c r="I34" s="15"/>
      <c r="J34" s="22">
        <v>5</v>
      </c>
      <c r="K34" s="22">
        <v>5</v>
      </c>
      <c r="L34" s="14"/>
      <c r="M34" s="14"/>
      <c r="N34" s="3">
        <f t="shared" si="0"/>
        <v>1</v>
      </c>
      <c r="O34" s="1">
        <f>VLOOKUP(C34,'[1]映射关系 '!$B$5:$F$416,5,0)</f>
        <v>5</v>
      </c>
      <c r="P34" s="1">
        <f t="shared" si="1"/>
        <v>0</v>
      </c>
    </row>
    <row r="35" s="1" customFormat="1" ht="42.75" spans="1:16">
      <c r="A35" s="9">
        <v>42</v>
      </c>
      <c r="B35" s="30" t="s">
        <v>128</v>
      </c>
      <c r="C35" s="10" t="s">
        <v>129</v>
      </c>
      <c r="D35" s="16"/>
      <c r="E35" s="16"/>
      <c r="F35" s="16"/>
      <c r="G35" s="16"/>
      <c r="H35" s="16"/>
      <c r="I35" s="16"/>
      <c r="J35" s="22">
        <v>2</v>
      </c>
      <c r="K35" s="22">
        <v>2</v>
      </c>
      <c r="L35" s="14"/>
      <c r="M35" s="14"/>
      <c r="N35" s="3">
        <f t="shared" si="0"/>
        <v>1</v>
      </c>
      <c r="O35" s="1">
        <f>VLOOKUP(C35,'[1]映射关系 '!$B$5:$F$416,5,0)</f>
        <v>2</v>
      </c>
      <c r="P35" s="1">
        <f t="shared" si="1"/>
        <v>0</v>
      </c>
    </row>
    <row r="36" s="1" customFormat="1" ht="71.25" spans="1:16">
      <c r="A36" s="9">
        <v>43</v>
      </c>
      <c r="B36" s="30" t="s">
        <v>130</v>
      </c>
      <c r="C36" s="10" t="s">
        <v>131</v>
      </c>
      <c r="D36" s="11" t="s">
        <v>132</v>
      </c>
      <c r="E36" s="12" t="s">
        <v>133</v>
      </c>
      <c r="F36" s="12"/>
      <c r="G36" s="12"/>
      <c r="H36" s="10" t="s">
        <v>45</v>
      </c>
      <c r="I36" s="12"/>
      <c r="J36" s="22">
        <v>5</v>
      </c>
      <c r="K36" s="22">
        <v>5</v>
      </c>
      <c r="L36" s="14"/>
      <c r="M36" s="14"/>
      <c r="N36" s="3">
        <f t="shared" si="0"/>
        <v>1</v>
      </c>
      <c r="O36" s="1">
        <f>VLOOKUP(C36,'[1]映射关系 '!$B$5:$F$416,5,0)</f>
        <v>5</v>
      </c>
      <c r="P36" s="1">
        <f t="shared" si="1"/>
        <v>0</v>
      </c>
    </row>
    <row r="37" s="1" customFormat="1" ht="71.25" spans="1:16">
      <c r="A37" s="9">
        <v>44</v>
      </c>
      <c r="B37" s="30" t="s">
        <v>134</v>
      </c>
      <c r="C37" s="10" t="s">
        <v>135</v>
      </c>
      <c r="D37" s="11" t="s">
        <v>136</v>
      </c>
      <c r="E37" s="12" t="s">
        <v>137</v>
      </c>
      <c r="F37" s="12"/>
      <c r="G37" s="12"/>
      <c r="H37" s="10" t="s">
        <v>21</v>
      </c>
      <c r="I37" s="12"/>
      <c r="J37" s="22">
        <v>5</v>
      </c>
      <c r="K37" s="22">
        <v>5</v>
      </c>
      <c r="L37" s="14"/>
      <c r="M37" s="14"/>
      <c r="N37" s="3">
        <f t="shared" si="0"/>
        <v>1</v>
      </c>
      <c r="O37" s="1">
        <f>VLOOKUP(C37,'[1]映射关系 '!$B$5:$F$416,5,0)</f>
        <v>5</v>
      </c>
      <c r="P37" s="1">
        <f t="shared" si="1"/>
        <v>0</v>
      </c>
    </row>
    <row r="38" s="2" customFormat="1" ht="338" customHeight="1" spans="1:18">
      <c r="A38" s="17" t="s">
        <v>138</v>
      </c>
      <c r="B38" s="17"/>
      <c r="C38" s="17"/>
      <c r="D38" s="17"/>
      <c r="E38" s="17"/>
      <c r="F38" s="17"/>
      <c r="G38" s="17"/>
      <c r="H38" s="17"/>
      <c r="I38" s="17"/>
      <c r="J38" s="28"/>
      <c r="K38" s="28"/>
      <c r="L38" s="28"/>
      <c r="M38" s="17"/>
      <c r="N38" s="17"/>
      <c r="P38" s="29"/>
      <c r="Q38" s="29"/>
      <c r="R38" s="29"/>
    </row>
  </sheetData>
  <mergeCells count="64">
    <mergeCell ref="A2:M2"/>
    <mergeCell ref="J4:K4"/>
    <mergeCell ref="A5:C5"/>
    <mergeCell ref="D5:I5"/>
    <mergeCell ref="A38:N38"/>
    <mergeCell ref="A3:A4"/>
    <mergeCell ref="B3:B4"/>
    <mergeCell ref="C3:C4"/>
    <mergeCell ref="D3:D4"/>
    <mergeCell ref="D8:D9"/>
    <mergeCell ref="D10:D11"/>
    <mergeCell ref="D13:D14"/>
    <mergeCell ref="D19:D20"/>
    <mergeCell ref="D23:D24"/>
    <mergeCell ref="D26:D27"/>
    <mergeCell ref="D30:D31"/>
    <mergeCell ref="D34:D35"/>
    <mergeCell ref="E3:E4"/>
    <mergeCell ref="E8:E9"/>
    <mergeCell ref="E10:E11"/>
    <mergeCell ref="E13:E14"/>
    <mergeCell ref="E19:E20"/>
    <mergeCell ref="E23:E24"/>
    <mergeCell ref="E26:E27"/>
    <mergeCell ref="E30:E31"/>
    <mergeCell ref="E34:E35"/>
    <mergeCell ref="F3:F4"/>
    <mergeCell ref="F8:F9"/>
    <mergeCell ref="F10:F11"/>
    <mergeCell ref="F13:F14"/>
    <mergeCell ref="F19:F20"/>
    <mergeCell ref="F23:F24"/>
    <mergeCell ref="F26:F27"/>
    <mergeCell ref="F30:F31"/>
    <mergeCell ref="F34:F35"/>
    <mergeCell ref="G3:G4"/>
    <mergeCell ref="G8:G9"/>
    <mergeCell ref="G10:G11"/>
    <mergeCell ref="G13:G14"/>
    <mergeCell ref="G19:G20"/>
    <mergeCell ref="G23:G24"/>
    <mergeCell ref="G26:G27"/>
    <mergeCell ref="G30:G31"/>
    <mergeCell ref="G34:G35"/>
    <mergeCell ref="H3:H4"/>
    <mergeCell ref="H8:H9"/>
    <mergeCell ref="H10:H11"/>
    <mergeCell ref="H13:H14"/>
    <mergeCell ref="H19:H20"/>
    <mergeCell ref="H23:H24"/>
    <mergeCell ref="H26:H27"/>
    <mergeCell ref="H30:H31"/>
    <mergeCell ref="H34:H35"/>
    <mergeCell ref="I3:I4"/>
    <mergeCell ref="I8:I9"/>
    <mergeCell ref="I10:I11"/>
    <mergeCell ref="I13:I14"/>
    <mergeCell ref="I19:I20"/>
    <mergeCell ref="I23:I24"/>
    <mergeCell ref="I26:I27"/>
    <mergeCell ref="I30:I31"/>
    <mergeCell ref="I34:I35"/>
    <mergeCell ref="L3:L4"/>
    <mergeCell ref="M3:M4"/>
  </mergeCells>
  <pageMargins left="0.554861111111111" right="0.357638888888889" top="0.802777777777778" bottom="0.802777777777778"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眼科通用型项目价格表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我是蒋振</cp:lastModifiedBy>
  <dcterms:created xsi:type="dcterms:W3CDTF">2026-07-22T08:57:00Z</dcterms:created>
  <dcterms:modified xsi:type="dcterms:W3CDTF">2026-07-22T09:14:13Z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793ABE3FEA754751854E404A48CADC82_11</vt:lpwstr>
  </property>
  <property fmtid="{D5CDD505-2E9C-101B-9397-08002B2CF9AE}" pid="3" name="KSOProductBuildVer">
    <vt:lpwstr>2052-11.1.0.14309</vt:lpwstr>
  </property>
</Properties>
</file>