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730"/>
  </bookViews>
  <sheets>
    <sheet name="价格表" sheetId="1" r:id="rId1"/>
  </sheets>
  <externalReferences>
    <externalReference r:id="rId2"/>
  </externalReferences>
  <definedNames>
    <definedName name="_xlnm._FilterDatabase" localSheetId="0" hidden="1">价格表!$A$4:$R$51</definedName>
    <definedName name="_xlnm.Print_Titles" localSheetId="0">价格表!$1:$4</definedName>
    <definedName name="_xlnm.Print_Area" localSheetId="0">价格表!$A$1:$N$51</definedName>
  </definedNames>
  <calcPr calcId="144525"/>
</workbook>
</file>

<file path=xl/sharedStrings.xml><?xml version="1.0" encoding="utf-8"?>
<sst xmlns="http://schemas.openxmlformats.org/spreadsheetml/2006/main" count="259" uniqueCount="214">
  <si>
    <t>附件1</t>
  </si>
  <si>
    <t>湖南省手术和治疗辅助操作类医疗服务项目价格表</t>
  </si>
  <si>
    <t>序号</t>
  </si>
  <si>
    <t>项目编码</t>
  </si>
  <si>
    <t>项目名称</t>
  </si>
  <si>
    <t>服务产出</t>
  </si>
  <si>
    <t>价格构成</t>
  </si>
  <si>
    <t>加收项</t>
  </si>
  <si>
    <t>扩展项</t>
  </si>
  <si>
    <t>计价单位</t>
  </si>
  <si>
    <t>计价说明</t>
  </si>
  <si>
    <t>一类价格</t>
  </si>
  <si>
    <t>二类价格</t>
  </si>
  <si>
    <t>三类价格</t>
  </si>
  <si>
    <t>支付分类</t>
  </si>
  <si>
    <t>自付比例</t>
  </si>
  <si>
    <t>价格单位：元</t>
  </si>
  <si>
    <t>017500000010000</t>
  </si>
  <si>
    <t>医学3D重建辅助操作费</t>
  </si>
  <si>
    <t>通过数字技术、人工智能技术等将患者影像检查结果构建虚拟3D模型，满足术前规划、导板设计、手术预演、可植入假体制作等需要。</t>
  </si>
  <si>
    <t>所定价格涵盖计算软件或人工智能建模、协助医生提前预演手术操作并研判手术效果、数据处理与上传存储（含数字方式）等步骤所需的人力资源、设备运转成本与基本物质资源消耗。</t>
  </si>
  <si>
    <t>次</t>
  </si>
  <si>
    <r>
      <rPr>
        <sz val="11"/>
        <color theme="1"/>
        <rFont val="黑体"/>
        <charset val="134"/>
      </rPr>
      <t>1.医疗机构未上传医疗数据和设备运行记录的，应执行减收政策，减收标准100元。</t>
    </r>
    <r>
      <rPr>
        <sz val="11"/>
        <color theme="1"/>
        <rFont val="Times New Roman"/>
        <charset val="134"/>
      </rPr>
      <t xml:space="preserve">
2.</t>
    </r>
    <r>
      <rPr>
        <sz val="11"/>
        <color theme="1"/>
        <rFont val="宋体"/>
        <charset val="134"/>
      </rPr>
      <t>口腔种植类的按</t>
    </r>
    <r>
      <rPr>
        <sz val="11"/>
        <color theme="1"/>
        <rFont val="Times New Roman"/>
        <charset val="134"/>
      </rPr>
      <t>“</t>
    </r>
    <r>
      <rPr>
        <sz val="11"/>
        <color theme="1"/>
        <rFont val="宋体"/>
        <charset val="134"/>
      </rPr>
      <t>医学</t>
    </r>
    <r>
      <rPr>
        <sz val="11"/>
        <color theme="1"/>
        <rFont val="Times New Roman"/>
        <charset val="134"/>
      </rPr>
      <t>3D</t>
    </r>
    <r>
      <rPr>
        <sz val="11"/>
        <color theme="1"/>
        <rFont val="宋体"/>
        <charset val="134"/>
      </rPr>
      <t>建模（口腔）</t>
    </r>
    <r>
      <rPr>
        <sz val="11"/>
        <color theme="1"/>
        <rFont val="Times New Roman"/>
        <charset val="134"/>
      </rPr>
      <t>”</t>
    </r>
    <r>
      <rPr>
        <sz val="11"/>
        <color theme="1"/>
        <rFont val="宋体"/>
        <charset val="134"/>
      </rPr>
      <t>收费</t>
    </r>
  </si>
  <si>
    <t>017500000020000</t>
  </si>
  <si>
    <t>医学3D模型打印辅助操作费</t>
  </si>
  <si>
    <t>通过增材制造技术将虚拟3D模型制备成仅具有病情诊断、手术规划功能的实体模型。</t>
  </si>
  <si>
    <r>
      <rPr>
        <sz val="12"/>
        <rFont val="宋体"/>
        <charset val="134"/>
        <scheme val="minor"/>
      </rPr>
      <t>所定价格涵盖模型接收、材料准备、3D打印、实时监控、取出、去除支撑、固化、表面处理等步骤所需的人力资源、设备运转成本、</t>
    </r>
    <r>
      <rPr>
        <b/>
        <sz val="12"/>
        <rFont val="宋体"/>
        <charset val="134"/>
        <scheme val="minor"/>
      </rPr>
      <t>物料消耗</t>
    </r>
    <r>
      <rPr>
        <sz val="12"/>
        <rFont val="宋体"/>
        <charset val="134"/>
        <scheme val="minor"/>
      </rPr>
      <t>与基本物质资源消耗。</t>
    </r>
  </si>
  <si>
    <t>件</t>
  </si>
  <si>
    <r>
      <rPr>
        <sz val="11"/>
        <color theme="1"/>
        <rFont val="宋体"/>
        <charset val="134"/>
      </rPr>
      <t>口腔种植类的按</t>
    </r>
    <r>
      <rPr>
        <sz val="11"/>
        <color theme="1"/>
        <rFont val="Times New Roman"/>
        <charset val="134"/>
      </rPr>
      <t>“</t>
    </r>
    <r>
      <rPr>
        <sz val="11"/>
        <color theme="1"/>
        <rFont val="宋体"/>
        <charset val="134"/>
      </rPr>
      <t>医学</t>
    </r>
    <r>
      <rPr>
        <sz val="11"/>
        <color theme="1"/>
        <rFont val="Times New Roman"/>
        <charset val="134"/>
      </rPr>
      <t>3D</t>
    </r>
    <r>
      <rPr>
        <sz val="11"/>
        <color theme="1"/>
        <rFont val="宋体"/>
        <charset val="134"/>
      </rPr>
      <t>模型打印（口腔）</t>
    </r>
    <r>
      <rPr>
        <sz val="11"/>
        <color theme="1"/>
        <rFont val="Times New Roman"/>
        <charset val="134"/>
      </rPr>
      <t>”</t>
    </r>
    <r>
      <rPr>
        <sz val="11"/>
        <color theme="1"/>
        <rFont val="宋体"/>
        <charset val="134"/>
      </rPr>
      <t>收费；</t>
    </r>
    <r>
      <rPr>
        <b/>
        <sz val="11"/>
        <color rgb="FFFF0000"/>
        <rFont val="宋体"/>
        <charset val="134"/>
      </rPr>
      <t>不得同时收取手术规划辅助器具、导板、导航材料等相关耗材。</t>
    </r>
  </si>
  <si>
    <t>017500000030000</t>
  </si>
  <si>
    <t>医学3D导板打印辅助操作费</t>
  </si>
  <si>
    <t>通过增材制造技术将虚拟3D模型制备成作用于手术部位、确保手术器械或植（介）入物精准到达预定位置的实物模板。</t>
  </si>
  <si>
    <r>
      <rPr>
        <sz val="12"/>
        <color theme="1"/>
        <rFont val="宋体"/>
        <charset val="134"/>
        <scheme val="minor"/>
      </rPr>
      <t>所定价格涵盖模型接收、材料准备、3D打印、实时监控、取出、去除支撑、固化、表面处理等步骤所需的人力资源、设备运转成本、</t>
    </r>
    <r>
      <rPr>
        <b/>
        <sz val="12"/>
        <color rgb="FFFF0000"/>
        <rFont val="宋体"/>
        <charset val="134"/>
        <scheme val="minor"/>
      </rPr>
      <t>物料消耗</t>
    </r>
    <r>
      <rPr>
        <sz val="12"/>
        <color theme="1"/>
        <rFont val="宋体"/>
        <charset val="134"/>
        <scheme val="minor"/>
      </rPr>
      <t>与基本物质资源消耗。</t>
    </r>
  </si>
  <si>
    <r>
      <rPr>
        <sz val="11"/>
        <color theme="1"/>
        <rFont val="宋体"/>
        <charset val="134"/>
      </rPr>
      <t>口腔种植类的按</t>
    </r>
    <r>
      <rPr>
        <sz val="11"/>
        <color theme="1"/>
        <rFont val="Times New Roman"/>
        <charset val="134"/>
      </rPr>
      <t>“</t>
    </r>
    <r>
      <rPr>
        <sz val="11"/>
        <color theme="1"/>
        <rFont val="宋体"/>
        <charset val="134"/>
      </rPr>
      <t>医学</t>
    </r>
    <r>
      <rPr>
        <sz val="11"/>
        <color theme="1"/>
        <rFont val="Times New Roman"/>
        <charset val="134"/>
      </rPr>
      <t>3D</t>
    </r>
    <r>
      <rPr>
        <sz val="11"/>
        <color theme="1"/>
        <rFont val="宋体"/>
        <charset val="134"/>
      </rPr>
      <t>导板打印（口腔）</t>
    </r>
    <r>
      <rPr>
        <sz val="11"/>
        <color theme="1"/>
        <rFont val="Times New Roman"/>
        <charset val="134"/>
      </rPr>
      <t>“</t>
    </r>
    <r>
      <rPr>
        <sz val="11"/>
        <color theme="1"/>
        <rFont val="宋体"/>
        <charset val="134"/>
      </rPr>
      <t>收费；</t>
    </r>
    <r>
      <rPr>
        <b/>
        <sz val="11"/>
        <color rgb="FFFF0000"/>
        <rFont val="宋体"/>
        <charset val="134"/>
      </rPr>
      <t>不得同时收取手术规划辅助器具、导板、导航材料等相关耗材。</t>
    </r>
  </si>
  <si>
    <t>017500000040000</t>
  </si>
  <si>
    <t>生物3D打印（组织）辅助操作费</t>
  </si>
  <si>
    <t>通过生物打印技术将3D模型制作成用于治疗或辅助治疗的仿生生物组织。</t>
  </si>
  <si>
    <r>
      <rPr>
        <sz val="12"/>
        <rFont val="宋体"/>
        <charset val="134"/>
        <scheme val="minor"/>
      </rPr>
      <t>所定价格涵盖模型接收、材料准备、3D打印、实时监控、取出等步骤所需的人力资源、设备运转成本、</t>
    </r>
    <r>
      <rPr>
        <b/>
        <sz val="12"/>
        <rFont val="宋体"/>
        <charset val="134"/>
        <scheme val="minor"/>
      </rPr>
      <t>物料消耗</t>
    </r>
    <r>
      <rPr>
        <sz val="12"/>
        <rFont val="宋体"/>
        <charset val="134"/>
        <scheme val="minor"/>
      </rPr>
      <t>与基本物质资源消耗。</t>
    </r>
  </si>
  <si>
    <t>不得同时收取人工组织\人工生物组织等相关耗材。每增加1件按60%叠加计价，加收后的总费用一类价格每次最高不超过8320元、二类价格每次最高不超过7280元、三类价格每次最高不超过6240元。</t>
  </si>
  <si>
    <t>017500000050000</t>
  </si>
  <si>
    <t>生物3D打印（血管）辅助操作费</t>
  </si>
  <si>
    <t>通过生物打印技术将3D模型制作成用于治疗或辅助治疗的仿生生物血管。</t>
  </si>
  <si>
    <t>不得同时收取人工血管、人工生物血管等相关耗材。</t>
  </si>
  <si>
    <t>017500000060000</t>
  </si>
  <si>
    <t>生物3D打印（器官）辅助操作费</t>
  </si>
  <si>
    <t>通过生物打印技术将3D模型制作成用于治疗或辅助治疗的仿生生物器官。</t>
  </si>
  <si>
    <t>1.不得同时收取人工器官、人工生物器官等相关耗材。2.待产品获批上市后，执行市场调节价一段时间再制定政府指导价。</t>
  </si>
  <si>
    <t>市场调节价</t>
  </si>
  <si>
    <t>017300000010000</t>
  </si>
  <si>
    <t>示踪辅助操作费（阴性显示）</t>
  </si>
  <si>
    <t>通过各种方式引入示踪品，降低目标区域的信号强度，确定病变位置和范围。</t>
  </si>
  <si>
    <t>所定价格涵盖消毒、引入示踪品、识别目标区域、处理用物等步骤所需的人力资源、设备运转成本与基本物质资源消耗。</t>
  </si>
  <si>
    <t>017300000020000</t>
  </si>
  <si>
    <t>示踪辅助操作费（阳性显示）</t>
  </si>
  <si>
    <t>通过各种方式引入示踪品，增强目标区域的信号强度，确定病变位置和范围。</t>
  </si>
  <si>
    <t>017100000010000</t>
  </si>
  <si>
    <t>术中显微成像辅助操作费</t>
  </si>
  <si>
    <t>通过光学和成像等系统，术中放大细微结构或病灶组织，辅助完成手术。</t>
  </si>
  <si>
    <t>所定价格涵盖设备准备、辅助显示、撤除、处理用物等步骤所需的人力资源、设备运转成本与基本物质资源消耗。</t>
  </si>
  <si>
    <t>01术中扫频光学相干断层扫描成像辅助操作</t>
  </si>
  <si>
    <t>仅提供照明、直接放大成像功能的通用型显微设备，纳入眼科、口腔等相关医疗服务价格项目价格构成，不再收取“术中显微成像辅助操作费”。</t>
  </si>
  <si>
    <t>17100000010001</t>
  </si>
  <si>
    <t>术中显微成像辅助操作费-术中扫频光学相干断层扫描成像辅助操作（加收20%）</t>
  </si>
  <si>
    <t>017100000020000</t>
  </si>
  <si>
    <t>术中立体成像辅助操作费</t>
  </si>
  <si>
    <t>通过立体成像功能，以虚拟现实、混合现实等各类方式还原视野的立体纵深感，术中为手术提供可视化、沉浸式的立体光影像支持，辅助完成手术。</t>
  </si>
  <si>
    <t>所定价格涵盖设备准备、连接、设备调试、辅助显示、撤除、处理用物等步骤所需的人力资源、设备运转成本与基本物质资源消耗。</t>
  </si>
  <si>
    <t>017400000020000</t>
  </si>
  <si>
    <t>手术路径导航辅助操作费</t>
  </si>
  <si>
    <t>通过融合医学影像、计算机定位追踪及实时反馈等技术，术中实时显示手术路径、靶点，并提供必要的操作指导。</t>
  </si>
  <si>
    <t>所定价格涵盖设备准备、图像采集、传输、调节、定位、实时成像、引导、处理用物、数据处理与上传存储（含数字方式）等步骤所需的人力资源、设备运转成本与基本物质资源消耗。</t>
  </si>
  <si>
    <r>
      <rPr>
        <sz val="11"/>
        <rFont val="Times New Roman"/>
        <charset val="134"/>
      </rPr>
      <t>1.</t>
    </r>
    <r>
      <rPr>
        <sz val="11"/>
        <rFont val="宋体"/>
        <charset val="134"/>
      </rPr>
      <t>本项目所称的</t>
    </r>
    <r>
      <rPr>
        <sz val="11"/>
        <rFont val="Times New Roman"/>
        <charset val="134"/>
      </rPr>
      <t>“</t>
    </r>
    <r>
      <rPr>
        <sz val="11"/>
        <rFont val="宋体"/>
        <charset val="134"/>
      </rPr>
      <t>显示手术路径、靶点</t>
    </r>
    <r>
      <rPr>
        <sz val="11"/>
        <rFont val="Times New Roman"/>
        <charset val="134"/>
      </rPr>
      <t>”</t>
    </r>
    <r>
      <rPr>
        <sz val="11"/>
        <rFont val="宋体"/>
        <charset val="134"/>
      </rPr>
      <t>，其显示方式包括虚拟现实、混合现实等各类立体成像。</t>
    </r>
    <r>
      <rPr>
        <sz val="11"/>
        <rFont val="Times New Roman"/>
        <charset val="134"/>
      </rPr>
      <t xml:space="preserve">
</t>
    </r>
    <r>
      <rPr>
        <sz val="11"/>
        <rFont val="黑体"/>
        <charset val="134"/>
      </rPr>
      <t>2.医疗机构未上传医疗数据和设备运行记录的，应执行减收政策，减收标准100元。</t>
    </r>
    <r>
      <rPr>
        <sz val="11"/>
        <color rgb="FFFF0000"/>
        <rFont val="Times New Roman"/>
        <charset val="134"/>
      </rPr>
      <t>3.</t>
    </r>
    <r>
      <rPr>
        <sz val="11"/>
        <color rgb="FFFF0000"/>
        <rFont val="宋体"/>
        <charset val="134"/>
      </rPr>
      <t>不得同时收取引导费用。</t>
    </r>
  </si>
  <si>
    <t>017100000030000</t>
  </si>
  <si>
    <t>超声切割刀辅助操作费</t>
  </si>
  <si>
    <t>利用超声产生穿透或振动效应，实现切割组织、凝闭血管等操作，辅助完成手术或治疗。</t>
  </si>
  <si>
    <t>所定价格涵盖设备准备、参数调试、切割、撤除、处理用物等步骤所需的人力资源、可复用刀具、设备运转成本与基本物质资源消耗。</t>
  </si>
  <si>
    <r>
      <rPr>
        <sz val="11"/>
        <color theme="1"/>
        <rFont val="Times New Roman"/>
        <charset val="134"/>
      </rPr>
      <t>1.</t>
    </r>
    <r>
      <rPr>
        <sz val="11"/>
        <color theme="1"/>
        <rFont val="宋体"/>
        <charset val="134"/>
      </rPr>
      <t>医疗机构使用一次性刀具的，按零差率销售，不得收取</t>
    </r>
    <r>
      <rPr>
        <sz val="11"/>
        <color theme="1"/>
        <rFont val="Times New Roman"/>
        <charset val="134"/>
      </rPr>
      <t>“</t>
    </r>
    <r>
      <rPr>
        <sz val="11"/>
        <color theme="1"/>
        <rFont val="宋体"/>
        <charset val="134"/>
      </rPr>
      <t>超声切割刀辅助操作费</t>
    </r>
    <r>
      <rPr>
        <sz val="11"/>
        <color theme="1"/>
        <rFont val="Times New Roman"/>
        <charset val="134"/>
      </rPr>
      <t xml:space="preserve">”
</t>
    </r>
    <r>
      <rPr>
        <sz val="11"/>
        <rFont val="Times New Roman"/>
        <charset val="134"/>
      </rPr>
      <t>2.</t>
    </r>
    <r>
      <rPr>
        <sz val="11"/>
        <rFont val="宋体"/>
        <charset val="134"/>
      </rPr>
      <t>同一复用刀具有多种辅助操作功能的，医疗机构实际收费时，按收费标准最高的医疗服务价格项目计费，不叠加计费。</t>
    </r>
  </si>
  <si>
    <t>017100000040000</t>
  </si>
  <si>
    <t>超声吸引刀辅助操作费</t>
  </si>
  <si>
    <t>通过超声产生空化作用，实现粉碎、吸出组织等操作，辅助完成手术或治疗。</t>
  </si>
  <si>
    <t>所定价格涵盖设备准备、参数调试、粉碎吸引、撤除、处理用物等步骤所需的人力资源、可复用刀具、设备运转成本与基本物质资源消耗。</t>
  </si>
  <si>
    <r>
      <rPr>
        <sz val="11"/>
        <color theme="1"/>
        <rFont val="Times New Roman"/>
        <charset val="134"/>
      </rPr>
      <t>1.</t>
    </r>
    <r>
      <rPr>
        <sz val="11"/>
        <color theme="1"/>
        <rFont val="宋体"/>
        <charset val="134"/>
      </rPr>
      <t>医疗机构使用一次性刀具的，按零差率销售，不得收取</t>
    </r>
    <r>
      <rPr>
        <sz val="11"/>
        <color theme="1"/>
        <rFont val="Times New Roman"/>
        <charset val="134"/>
      </rPr>
      <t>“</t>
    </r>
    <r>
      <rPr>
        <sz val="11"/>
        <color theme="1"/>
        <rFont val="宋体"/>
        <charset val="134"/>
      </rPr>
      <t>超声吸引刀辅助操作费</t>
    </r>
    <r>
      <rPr>
        <sz val="11"/>
        <color theme="1"/>
        <rFont val="Times New Roman"/>
        <charset val="134"/>
      </rPr>
      <t>”</t>
    </r>
    <r>
      <rPr>
        <sz val="11"/>
        <color theme="1"/>
        <rFont val="宋体"/>
        <charset val="134"/>
      </rPr>
      <t>。</t>
    </r>
    <r>
      <rPr>
        <sz val="11"/>
        <color theme="1"/>
        <rFont val="Times New Roman"/>
        <charset val="134"/>
      </rPr>
      <t xml:space="preserve">
</t>
    </r>
    <r>
      <rPr>
        <sz val="11"/>
        <rFont val="Times New Roman"/>
        <charset val="134"/>
      </rPr>
      <t>2.</t>
    </r>
    <r>
      <rPr>
        <sz val="11"/>
        <rFont val="宋体"/>
        <charset val="134"/>
      </rPr>
      <t>同一复用刀具有多种辅助操作功能的，医疗机构实际收费时，按收费标准最高的医疗服务价格项目计费，不叠加计费。</t>
    </r>
  </si>
  <si>
    <t>017100000050000</t>
  </si>
  <si>
    <t>电刀辅助操作费</t>
  </si>
  <si>
    <t>通过电流产生热效应，实现切割、凝血等操作，辅助完成手术或治疗。</t>
  </si>
  <si>
    <t>所定价格涵盖设备准备、参数调试、切割、凝血、撤除、处理用物等步骤所需的人力资源、可复用刀具、设备运转成本与基本物质资源消耗。</t>
  </si>
  <si>
    <r>
      <rPr>
        <sz val="11"/>
        <color theme="1"/>
        <rFont val="Times New Roman"/>
        <charset val="134"/>
      </rPr>
      <t>1.</t>
    </r>
    <r>
      <rPr>
        <sz val="11"/>
        <color theme="1"/>
        <rFont val="宋体"/>
        <charset val="134"/>
      </rPr>
      <t>医疗机构使用一次性刀具的，按零差率销售，不得收取</t>
    </r>
    <r>
      <rPr>
        <sz val="11"/>
        <color theme="1"/>
        <rFont val="Times New Roman"/>
        <charset val="134"/>
      </rPr>
      <t>“</t>
    </r>
    <r>
      <rPr>
        <sz val="11"/>
        <color theme="1"/>
        <rFont val="宋体"/>
        <charset val="134"/>
      </rPr>
      <t>电刀辅助操作费</t>
    </r>
    <r>
      <rPr>
        <sz val="11"/>
        <color theme="1"/>
        <rFont val="Times New Roman"/>
        <charset val="134"/>
      </rPr>
      <t>”</t>
    </r>
    <r>
      <rPr>
        <sz val="11"/>
        <color theme="1"/>
        <rFont val="宋体"/>
        <charset val="134"/>
      </rPr>
      <t>。</t>
    </r>
    <r>
      <rPr>
        <sz val="11"/>
        <color theme="1"/>
        <rFont val="Times New Roman"/>
        <charset val="134"/>
      </rPr>
      <t xml:space="preserve">
2.</t>
    </r>
    <r>
      <rPr>
        <sz val="11"/>
        <color theme="1"/>
        <rFont val="宋体"/>
        <charset val="134"/>
      </rPr>
      <t>同一复用刀具有多种辅助操作功能的，医疗机构实际收费时，按收费标准最高的医疗服务价格项目计费，不叠加计费。</t>
    </r>
  </si>
  <si>
    <t>电刀辅助操作费-血管切割闭合系统加收900元</t>
  </si>
  <si>
    <t>017100000060000</t>
  </si>
  <si>
    <t>等离子刀辅助操作费</t>
  </si>
  <si>
    <t>通过电场激发产生等离子体，实现切割、凝固组织等操作，辅助完成手术或治疗。</t>
  </si>
  <si>
    <t>所定价格涵盖设备准备、参数调试、切割、凝固、撤除、处理用物等步骤所需的人力资源、可复用刀具、设备运转成本与基本物质资源消耗。</t>
  </si>
  <si>
    <t>01氩等离子刀</t>
  </si>
  <si>
    <t>1.医疗机构使用一次性刀具的，按零差率销售，不得收取“等离子刀辅助操作费”。
2.同一复用刀具有多种辅助操作功能的，医疗机构实际收费时，按收费标准最高的医疗服务价格项目计费，不叠加计费。</t>
  </si>
  <si>
    <t>17100000060100</t>
  </si>
  <si>
    <t>等离子刀辅助操作费-氩等离子刀（扩展）</t>
  </si>
  <si>
    <t>017100000070000</t>
  </si>
  <si>
    <t>电磁刀辅助操作费</t>
  </si>
  <si>
    <t>通过电磁场产生涡流与热效应等，实现切割、烧灼或气化组织等操作，辅助完成手术或治疗。</t>
  </si>
  <si>
    <t>所定价格涵盖设备准备、参数调试、切割、烧灼、撤除、处理用物等步骤所需的人力资源、可复用刀具、设备运转成本与基本物质资源消耗。</t>
  </si>
  <si>
    <r>
      <rPr>
        <sz val="11"/>
        <color theme="1"/>
        <rFont val="Times New Roman"/>
        <charset val="134"/>
      </rPr>
      <t>1.</t>
    </r>
    <r>
      <rPr>
        <sz val="11"/>
        <color theme="1"/>
        <rFont val="宋体"/>
        <charset val="134"/>
      </rPr>
      <t>医疗机构使用一次性刀具的，按零差率销售，不得收取</t>
    </r>
    <r>
      <rPr>
        <sz val="11"/>
        <color theme="1"/>
        <rFont val="Times New Roman"/>
        <charset val="134"/>
      </rPr>
      <t>“</t>
    </r>
    <r>
      <rPr>
        <sz val="11"/>
        <color theme="1"/>
        <rFont val="宋体"/>
        <charset val="134"/>
      </rPr>
      <t>电磁刀辅助操作费</t>
    </r>
    <r>
      <rPr>
        <sz val="11"/>
        <color theme="1"/>
        <rFont val="Times New Roman"/>
        <charset val="134"/>
      </rPr>
      <t>”</t>
    </r>
    <r>
      <rPr>
        <sz val="11"/>
        <color theme="1"/>
        <rFont val="宋体"/>
        <charset val="134"/>
      </rPr>
      <t>。</t>
    </r>
    <r>
      <rPr>
        <sz val="11"/>
        <color theme="1"/>
        <rFont val="Times New Roman"/>
        <charset val="134"/>
      </rPr>
      <t xml:space="preserve">
2.</t>
    </r>
    <r>
      <rPr>
        <sz val="11"/>
        <color theme="1"/>
        <rFont val="宋体"/>
        <charset val="134"/>
      </rPr>
      <t>同一复用刀具有多种辅助操作功能的，医疗机构实际收费时，按收费标准最高的医疗服务价格项目计费，不叠加计费。</t>
    </r>
  </si>
  <si>
    <t>017100000080000</t>
  </si>
  <si>
    <t>激光辅助操作费</t>
  </si>
  <si>
    <t>通过激光实现切割、凝固或气化组织等操作，辅助完成手术或治疗。</t>
  </si>
  <si>
    <t>所定价格涵盖设备准备、参数调节、激光操作、撤除、处理用物等步骤所需的人力资源、可复用光纤、设备运转成本与基本物质资源消耗。</t>
  </si>
  <si>
    <r>
      <rPr>
        <sz val="11"/>
        <color theme="1"/>
        <rFont val="宋体"/>
        <charset val="134"/>
      </rPr>
      <t>医疗机构使用一次性光纤的，按零差率销售，不得收取</t>
    </r>
    <r>
      <rPr>
        <sz val="11"/>
        <color theme="1"/>
        <rFont val="Times New Roman"/>
        <charset val="134"/>
      </rPr>
      <t>“</t>
    </r>
    <r>
      <rPr>
        <sz val="11"/>
        <color theme="1"/>
        <rFont val="宋体"/>
        <charset val="134"/>
      </rPr>
      <t>激光辅助操作费</t>
    </r>
    <r>
      <rPr>
        <sz val="11"/>
        <color theme="1"/>
        <rFont val="Times New Roman"/>
        <charset val="134"/>
      </rPr>
      <t>”</t>
    </r>
    <r>
      <rPr>
        <sz val="11"/>
        <color theme="1"/>
        <rFont val="宋体"/>
        <charset val="134"/>
      </rPr>
      <t>。</t>
    </r>
  </si>
  <si>
    <t>017100000090000</t>
  </si>
  <si>
    <t>飞秒激光辅助操作费</t>
  </si>
  <si>
    <t>通过飞秒激光实现切割、凝固或气化组织等操作，辅助完成手术或治疗。</t>
  </si>
  <si>
    <t>所定价格涵盖设备准备、参数调节、激光操作、撤除、处理用物等步骤所需的人力资源，以及配套耗材、设备运转成本与基本物质资源消耗。</t>
  </si>
  <si>
    <t>眼科按单侧计费</t>
  </si>
  <si>
    <t>017100000100000</t>
  </si>
  <si>
    <t>准分子激光辅助操作费</t>
  </si>
  <si>
    <t>通过准分子激光实现切割、凝固或气化组织等操作，辅助完成手术或治疗。</t>
  </si>
  <si>
    <t>017100000110000</t>
  </si>
  <si>
    <t>射频辅助操作费</t>
  </si>
  <si>
    <t>通过高频交流电产生热效应，实现组织坏死或气化等操作，辅助完成手术或治疗。</t>
  </si>
  <si>
    <t>所定价格涵盖设备准备、参数调节、射频操作、处理用物等步骤所需的人力资源、可复用刀具、设备运转成本与基本物质资源消耗。</t>
  </si>
  <si>
    <r>
      <rPr>
        <sz val="11"/>
        <rFont val="Times New Roman"/>
        <charset val="134"/>
      </rPr>
      <t>1.</t>
    </r>
    <r>
      <rPr>
        <sz val="11"/>
        <rFont val="宋体"/>
        <charset val="134"/>
      </rPr>
      <t>医疗机构使用一次性刀具的，按零差率销售，不得收取</t>
    </r>
    <r>
      <rPr>
        <sz val="11"/>
        <rFont val="Times New Roman"/>
        <charset val="134"/>
      </rPr>
      <t>“</t>
    </r>
    <r>
      <rPr>
        <sz val="11"/>
        <rFont val="宋体"/>
        <charset val="134"/>
      </rPr>
      <t>射频辅助操作费</t>
    </r>
    <r>
      <rPr>
        <sz val="11"/>
        <rFont val="Times New Roman"/>
        <charset val="134"/>
      </rPr>
      <t>”</t>
    </r>
    <r>
      <rPr>
        <sz val="11"/>
        <rFont val="宋体"/>
        <charset val="134"/>
      </rPr>
      <t>。</t>
    </r>
    <r>
      <rPr>
        <sz val="11"/>
        <rFont val="Times New Roman"/>
        <charset val="134"/>
      </rPr>
      <t xml:space="preserve">
2.</t>
    </r>
    <r>
      <rPr>
        <sz val="11"/>
        <rFont val="宋体"/>
        <charset val="134"/>
      </rPr>
      <t>同一复用刀具有多种辅助操作功能的，医疗机构实际收费时，按收费标准最高的医疗服务价格项目计费，不叠加计费。</t>
    </r>
  </si>
  <si>
    <t>017100000120000</t>
  </si>
  <si>
    <t>微波辅助操作费</t>
  </si>
  <si>
    <t>通过高频电磁波产生热效应，实现组织坏死或气化等操作，辅助完成手术或治疗。</t>
  </si>
  <si>
    <t>所定价格涵盖设备准备、参数调节、微波操作、处理用物等步骤所需的人力资源、可复用刀具、设备运转成本与基本物质资源消耗。</t>
  </si>
  <si>
    <r>
      <rPr>
        <sz val="11"/>
        <color theme="1"/>
        <rFont val="Times New Roman"/>
        <charset val="134"/>
      </rPr>
      <t>1.</t>
    </r>
    <r>
      <rPr>
        <sz val="11"/>
        <color theme="1"/>
        <rFont val="宋体"/>
        <charset val="134"/>
      </rPr>
      <t>医疗机构使用一次性刀具的，按零差率销售，不得收取</t>
    </r>
    <r>
      <rPr>
        <sz val="11"/>
        <color theme="1"/>
        <rFont val="Times New Roman"/>
        <charset val="134"/>
      </rPr>
      <t>“</t>
    </r>
    <r>
      <rPr>
        <sz val="11"/>
        <color theme="1"/>
        <rFont val="宋体"/>
        <charset val="134"/>
      </rPr>
      <t>微波辅助操作费</t>
    </r>
    <r>
      <rPr>
        <sz val="11"/>
        <color theme="1"/>
        <rFont val="Times New Roman"/>
        <charset val="134"/>
      </rPr>
      <t>”</t>
    </r>
    <r>
      <rPr>
        <sz val="11"/>
        <color theme="1"/>
        <rFont val="宋体"/>
        <charset val="134"/>
      </rPr>
      <t>。</t>
    </r>
    <r>
      <rPr>
        <sz val="11"/>
        <color theme="1"/>
        <rFont val="Times New Roman"/>
        <charset val="134"/>
      </rPr>
      <t xml:space="preserve">
2.</t>
    </r>
    <r>
      <rPr>
        <sz val="11"/>
        <color theme="1"/>
        <rFont val="宋体"/>
        <charset val="134"/>
      </rPr>
      <t>同一复用刀具有多种辅助操作功能的，医疗机构实际收费时，按收费标准最高的医疗服务价格项目计费，不叠加计费。</t>
    </r>
  </si>
  <si>
    <t>017100000130000</t>
  </si>
  <si>
    <t>冷冻辅助操作费</t>
  </si>
  <si>
    <t>通过冷冻介质，迅速冷却组织，使组织坏死或气化，辅助完成手术或治疗。</t>
  </si>
  <si>
    <t>所定价格涵盖设备准备、参数调节、冷冻操作、处理用物等步骤所需的人力资源、可复用刀具、设备运转成本与基本物质资源消耗。</t>
  </si>
  <si>
    <r>
      <rPr>
        <sz val="11"/>
        <color theme="1"/>
        <rFont val="Times New Roman"/>
        <charset val="134"/>
      </rPr>
      <t>1.</t>
    </r>
    <r>
      <rPr>
        <sz val="11"/>
        <color theme="1"/>
        <rFont val="宋体"/>
        <charset val="134"/>
      </rPr>
      <t>医疗机构使用一次性刀具的，按零差率销售，不得收取</t>
    </r>
    <r>
      <rPr>
        <sz val="11"/>
        <color theme="1"/>
        <rFont val="Times New Roman"/>
        <charset val="134"/>
      </rPr>
      <t>“</t>
    </r>
    <r>
      <rPr>
        <sz val="11"/>
        <color theme="1"/>
        <rFont val="宋体"/>
        <charset val="134"/>
      </rPr>
      <t>冷冻辅助操作费</t>
    </r>
    <r>
      <rPr>
        <sz val="11"/>
        <color theme="1"/>
        <rFont val="Times New Roman"/>
        <charset val="134"/>
      </rPr>
      <t>”</t>
    </r>
    <r>
      <rPr>
        <sz val="11"/>
        <color theme="1"/>
        <rFont val="宋体"/>
        <charset val="134"/>
      </rPr>
      <t>。</t>
    </r>
    <r>
      <rPr>
        <sz val="11"/>
        <color theme="1"/>
        <rFont val="Times New Roman"/>
        <charset val="134"/>
      </rPr>
      <t xml:space="preserve">
2.</t>
    </r>
    <r>
      <rPr>
        <sz val="11"/>
        <color theme="1"/>
        <rFont val="宋体"/>
        <charset val="134"/>
      </rPr>
      <t>同一复用刀具有多种辅助操作功能的，医疗机构实际收费时，按收费标准最高的医疗服务价格项目计费，不叠加计费。</t>
    </r>
  </si>
  <si>
    <t>017200000010000</t>
  </si>
  <si>
    <t>微动力辅助操作费</t>
  </si>
  <si>
    <t>通过微动力设备，实现组织切削、打磨等操作，辅助完成手术或治疗。</t>
  </si>
  <si>
    <t>所定价格涵盖设备准备、参数调节、切割吸引、撤除、处理用物等步骤所需的人力资源、可复用刀具、设备运转成本与基本物质资源消耗。</t>
  </si>
  <si>
    <r>
      <rPr>
        <sz val="11"/>
        <color theme="1"/>
        <rFont val="Times New Roman"/>
        <charset val="134"/>
      </rPr>
      <t>1.</t>
    </r>
    <r>
      <rPr>
        <sz val="11"/>
        <color theme="1"/>
        <rFont val="宋体"/>
        <charset val="134"/>
      </rPr>
      <t>医疗机构使用一次性刀具的，按零差率销售，不得收取</t>
    </r>
    <r>
      <rPr>
        <sz val="11"/>
        <color theme="1"/>
        <rFont val="Times New Roman"/>
        <charset val="134"/>
      </rPr>
      <t>“</t>
    </r>
    <r>
      <rPr>
        <sz val="11"/>
        <color theme="1"/>
        <rFont val="宋体"/>
        <charset val="134"/>
      </rPr>
      <t>微动力辅助操作费</t>
    </r>
    <r>
      <rPr>
        <sz val="11"/>
        <color theme="1"/>
        <rFont val="Times New Roman"/>
        <charset val="134"/>
      </rPr>
      <t>”</t>
    </r>
    <r>
      <rPr>
        <sz val="11"/>
        <color theme="1"/>
        <rFont val="宋体"/>
        <charset val="134"/>
      </rPr>
      <t>。</t>
    </r>
    <r>
      <rPr>
        <sz val="11"/>
        <color theme="1"/>
        <rFont val="Times New Roman"/>
        <charset val="134"/>
      </rPr>
      <t xml:space="preserve">
2.</t>
    </r>
    <r>
      <rPr>
        <sz val="11"/>
        <color theme="1"/>
        <rFont val="宋体"/>
        <charset val="134"/>
      </rPr>
      <t>同一复用刀具有多种辅助操作功能的，医疗机构实际收费时，按收费标准最高的医疗服务价格项目计费，不叠加计费。</t>
    </r>
  </si>
  <si>
    <t>017200000020000</t>
  </si>
  <si>
    <t>微动力辅助操作费（口腔）</t>
  </si>
  <si>
    <t>通过口腔微动力设备，实现组织切削、打磨等操作，辅助完成口腔手术或治疗。</t>
  </si>
  <si>
    <t>所定价格涵盖设备准备、参数调节、切割打磨、撤除、处理用物等步骤所需的人力资源、可复用刀具、设备运转成本与基本物质资源消耗。</t>
  </si>
  <si>
    <r>
      <rPr>
        <sz val="11"/>
        <color theme="1"/>
        <rFont val="Times New Roman"/>
        <charset val="134"/>
      </rPr>
      <t>1.</t>
    </r>
    <r>
      <rPr>
        <sz val="11"/>
        <color theme="1"/>
        <rFont val="宋体"/>
        <charset val="134"/>
      </rPr>
      <t>医疗机构使用一次性刀具的，按零差率销售，不得收取</t>
    </r>
    <r>
      <rPr>
        <sz val="11"/>
        <color theme="1"/>
        <rFont val="Times New Roman"/>
        <charset val="134"/>
      </rPr>
      <t>“</t>
    </r>
    <r>
      <rPr>
        <sz val="11"/>
        <color theme="1"/>
        <rFont val="宋体"/>
        <charset val="134"/>
      </rPr>
      <t>微动力辅助操作费（口腔）</t>
    </r>
    <r>
      <rPr>
        <sz val="11"/>
        <color theme="1"/>
        <rFont val="Times New Roman"/>
        <charset val="134"/>
      </rPr>
      <t>”</t>
    </r>
    <r>
      <rPr>
        <sz val="11"/>
        <color theme="1"/>
        <rFont val="宋体"/>
        <charset val="134"/>
      </rPr>
      <t>。</t>
    </r>
    <r>
      <rPr>
        <sz val="11"/>
        <color theme="1"/>
        <rFont val="Times New Roman"/>
        <charset val="134"/>
      </rPr>
      <t xml:space="preserve">
2.</t>
    </r>
    <r>
      <rPr>
        <sz val="11"/>
        <color theme="1"/>
        <rFont val="宋体"/>
        <charset val="134"/>
      </rPr>
      <t>同一复用刀具有多种辅助操作功能的，医疗机构实际收费时，按收费标准最高的医疗服务价格项目计费，不叠加计费。</t>
    </r>
  </si>
  <si>
    <t>017100000140000</t>
  </si>
  <si>
    <t>水动力辅助操作费</t>
  </si>
  <si>
    <t>通过高压液流，实现切割、清创等操作，辅助完成手术或治疗。</t>
  </si>
  <si>
    <r>
      <rPr>
        <sz val="11"/>
        <color theme="1"/>
        <rFont val="Times New Roman"/>
        <charset val="134"/>
      </rPr>
      <t>1.</t>
    </r>
    <r>
      <rPr>
        <sz val="11"/>
        <color theme="1"/>
        <rFont val="宋体"/>
        <charset val="134"/>
      </rPr>
      <t>医疗机构使用一次性刀具的，按零差率销售，不得收取</t>
    </r>
    <r>
      <rPr>
        <sz val="11"/>
        <color theme="1"/>
        <rFont val="Times New Roman"/>
        <charset val="134"/>
      </rPr>
      <t>“</t>
    </r>
    <r>
      <rPr>
        <sz val="11"/>
        <color theme="1"/>
        <rFont val="宋体"/>
        <charset val="134"/>
      </rPr>
      <t>水动力辅助操作费</t>
    </r>
    <r>
      <rPr>
        <sz val="11"/>
        <color theme="1"/>
        <rFont val="Times New Roman"/>
        <charset val="134"/>
      </rPr>
      <t>”</t>
    </r>
    <r>
      <rPr>
        <sz val="11"/>
        <color theme="1"/>
        <rFont val="宋体"/>
        <charset val="134"/>
      </rPr>
      <t>。</t>
    </r>
    <r>
      <rPr>
        <sz val="11"/>
        <color theme="1"/>
        <rFont val="Times New Roman"/>
        <charset val="134"/>
      </rPr>
      <t xml:space="preserve">
2.</t>
    </r>
    <r>
      <rPr>
        <sz val="11"/>
        <color theme="1"/>
        <rFont val="宋体"/>
        <charset val="134"/>
      </rPr>
      <t>同一复用刀具有多种辅助操作功能的，医疗机构实际收费时，按收费标准最高的医疗服务价格项目计费，不叠加计费。</t>
    </r>
  </si>
  <si>
    <t>017300000030000</t>
  </si>
  <si>
    <t>X线透视引导辅助操作费（平扫）</t>
  </si>
  <si>
    <t>通过普通X线透视为手术或治疗操作提供可视化条件。</t>
  </si>
  <si>
    <t>所定价格涵盖设备准备、透视、引导、撤除、处理用物等步骤所需的人力资源、设备运转成本与基本物质资源消耗。</t>
  </si>
  <si>
    <t>半小时</t>
  </si>
  <si>
    <r>
      <rPr>
        <sz val="11"/>
        <color theme="1"/>
        <rFont val="Times New Roman"/>
        <charset val="134"/>
      </rPr>
      <t>1.</t>
    </r>
    <r>
      <rPr>
        <sz val="11"/>
        <color theme="1"/>
        <rFont val="宋体"/>
        <charset val="134"/>
      </rPr>
      <t>时间以引导实际使用时间为准。</t>
    </r>
    <r>
      <rPr>
        <sz val="11"/>
        <color theme="1"/>
        <rFont val="Times New Roman"/>
        <charset val="134"/>
      </rPr>
      <t xml:space="preserve">
2.</t>
    </r>
    <r>
      <rPr>
        <sz val="11"/>
        <color theme="1"/>
        <rFont val="宋体"/>
        <charset val="134"/>
      </rPr>
      <t>单次引导以半小时为基础计价</t>
    </r>
    <r>
      <rPr>
        <sz val="11"/>
        <color rgb="FFFF0000"/>
        <rFont val="宋体"/>
        <charset val="134"/>
      </rPr>
      <t>，超出部分每增加半小时按</t>
    </r>
    <r>
      <rPr>
        <sz val="11"/>
        <color rgb="FFFF0000"/>
        <rFont val="Times New Roman"/>
        <charset val="134"/>
      </rPr>
      <t>50%</t>
    </r>
    <r>
      <rPr>
        <sz val="11"/>
        <color rgb="FFFF0000"/>
        <rFont val="宋体"/>
        <charset val="134"/>
      </rPr>
      <t>叠加计价，加收后的总费用一类价格每次最高不超过</t>
    </r>
    <r>
      <rPr>
        <sz val="11"/>
        <color rgb="FFFF0000"/>
        <rFont val="Times New Roman"/>
        <charset val="134"/>
      </rPr>
      <t>140</t>
    </r>
    <r>
      <rPr>
        <sz val="11"/>
        <color rgb="FFFF0000"/>
        <rFont val="宋体"/>
        <charset val="134"/>
      </rPr>
      <t>元、二类价格每次最高不超过120元、三类价格每次最高不超过100元。</t>
    </r>
  </si>
  <si>
    <t>017300000040000</t>
  </si>
  <si>
    <t>X线透视引导辅助操作费（机械臂-二维成像）</t>
  </si>
  <si>
    <t>通过各种类型机械臂扫描形成二维图像，为手术或治疗操作提供可视化条件。</t>
  </si>
  <si>
    <t>所定价格涵盖设备准备、透视、引导、撤除、处理用物，及必要时进行三维重建等步骤所需的人力资源、设备运转成本与基本物质资源消耗。</t>
  </si>
  <si>
    <r>
      <rPr>
        <sz val="11"/>
        <color theme="1"/>
        <rFont val="Times New Roman"/>
        <charset val="134"/>
      </rPr>
      <t>1.</t>
    </r>
    <r>
      <rPr>
        <sz val="11"/>
        <color theme="1"/>
        <rFont val="宋体"/>
        <charset val="134"/>
      </rPr>
      <t>计价时间以引导实际使用时间为准。</t>
    </r>
    <r>
      <rPr>
        <sz val="11"/>
        <color theme="1"/>
        <rFont val="Times New Roman"/>
        <charset val="134"/>
      </rPr>
      <t xml:space="preserve">
2.</t>
    </r>
    <r>
      <rPr>
        <sz val="11"/>
        <color theme="1"/>
        <rFont val="宋体"/>
        <charset val="134"/>
      </rPr>
      <t>单次引导以半小时为基础计价，</t>
    </r>
    <r>
      <rPr>
        <sz val="11"/>
        <color rgb="FFFF0000"/>
        <rFont val="宋体"/>
        <charset val="134"/>
      </rPr>
      <t>超出部分每增加半小时按</t>
    </r>
    <r>
      <rPr>
        <sz val="11"/>
        <color rgb="FFFF0000"/>
        <rFont val="Times New Roman"/>
        <charset val="134"/>
      </rPr>
      <t>50%</t>
    </r>
    <r>
      <rPr>
        <sz val="11"/>
        <color rgb="FFFF0000"/>
        <rFont val="宋体"/>
        <charset val="134"/>
      </rPr>
      <t>叠加计价，加收后的总费用一类价格每次最高不超过</t>
    </r>
    <r>
      <rPr>
        <sz val="11"/>
        <color rgb="FFFF0000"/>
        <rFont val="Times New Roman"/>
        <charset val="134"/>
      </rPr>
      <t>450</t>
    </r>
    <r>
      <rPr>
        <sz val="11"/>
        <color rgb="FFFF0000"/>
        <rFont val="宋体"/>
        <charset val="134"/>
      </rPr>
      <t>元、二类价格每次最高不超过</t>
    </r>
    <r>
      <rPr>
        <sz val="11"/>
        <color rgb="FFFF0000"/>
        <rFont val="Times New Roman"/>
        <charset val="134"/>
      </rPr>
      <t>40</t>
    </r>
    <r>
      <rPr>
        <sz val="11"/>
        <color rgb="FFFF0000"/>
        <rFont val="宋体"/>
        <charset val="134"/>
      </rPr>
      <t>0元、三类价格每次最高不超过</t>
    </r>
    <r>
      <rPr>
        <sz val="11"/>
        <color rgb="FFFF0000"/>
        <rFont val="Times New Roman"/>
        <charset val="134"/>
      </rPr>
      <t>36</t>
    </r>
    <r>
      <rPr>
        <sz val="11"/>
        <color rgb="FFFF0000"/>
        <rFont val="宋体"/>
        <charset val="134"/>
      </rPr>
      <t>0元。</t>
    </r>
  </si>
  <si>
    <t>017300000050000</t>
  </si>
  <si>
    <t>X线透视引导辅助操作费（机械臂-三维成像）</t>
  </si>
  <si>
    <t>通过各种类型机械臂扫描直接形成三维图像，为手术或治疗操作提供可视化条件。</t>
  </si>
  <si>
    <r>
      <rPr>
        <sz val="11"/>
        <color theme="1"/>
        <rFont val="Times New Roman"/>
        <charset val="134"/>
      </rPr>
      <t>1.</t>
    </r>
    <r>
      <rPr>
        <sz val="11"/>
        <color theme="1"/>
        <rFont val="宋体"/>
        <charset val="134"/>
      </rPr>
      <t>计价时间以引导实际使用时间为准。</t>
    </r>
    <r>
      <rPr>
        <sz val="11"/>
        <color theme="1"/>
        <rFont val="Times New Roman"/>
        <charset val="134"/>
      </rPr>
      <t xml:space="preserve">
2.</t>
    </r>
    <r>
      <rPr>
        <sz val="11"/>
        <color theme="1"/>
        <rFont val="宋体"/>
        <charset val="134"/>
      </rPr>
      <t>单次引导以半小时为基础计价，</t>
    </r>
    <r>
      <rPr>
        <sz val="11"/>
        <color rgb="FFFF0000"/>
        <rFont val="宋体"/>
        <charset val="134"/>
      </rPr>
      <t>超出部分每增加半小时按</t>
    </r>
    <r>
      <rPr>
        <sz val="11"/>
        <color rgb="FFFF0000"/>
        <rFont val="Times New Roman"/>
        <charset val="134"/>
      </rPr>
      <t>50%</t>
    </r>
    <r>
      <rPr>
        <sz val="11"/>
        <color rgb="FFFF0000"/>
        <rFont val="宋体"/>
        <charset val="134"/>
      </rPr>
      <t>叠加计价，加收后的总费用一类价格每次最高不超过</t>
    </r>
    <r>
      <rPr>
        <sz val="11"/>
        <color rgb="FFFF0000"/>
        <rFont val="Times New Roman"/>
        <charset val="134"/>
      </rPr>
      <t>700</t>
    </r>
    <r>
      <rPr>
        <sz val="11"/>
        <color rgb="FFFF0000"/>
        <rFont val="宋体"/>
        <charset val="134"/>
      </rPr>
      <t>、二类价格每次最高不超过</t>
    </r>
    <r>
      <rPr>
        <sz val="11"/>
        <color rgb="FFFF0000"/>
        <rFont val="Times New Roman"/>
        <charset val="134"/>
      </rPr>
      <t>620</t>
    </r>
    <r>
      <rPr>
        <sz val="11"/>
        <color rgb="FFFF0000"/>
        <rFont val="宋体"/>
        <charset val="134"/>
      </rPr>
      <t>元、三类价格每次最高不超过</t>
    </r>
    <r>
      <rPr>
        <sz val="11"/>
        <color rgb="FFFF0000"/>
        <rFont val="Times New Roman"/>
        <charset val="134"/>
      </rPr>
      <t>560</t>
    </r>
    <r>
      <rPr>
        <sz val="11"/>
        <color rgb="FFFF0000"/>
        <rFont val="宋体"/>
        <charset val="134"/>
      </rPr>
      <t>元。</t>
    </r>
  </si>
  <si>
    <t>017300000060000</t>
  </si>
  <si>
    <t>X线透视引导辅助操作费（数字减影）</t>
  </si>
  <si>
    <t>通过数字减影透视技术，为手术或治疗操作提供可视化条件。</t>
  </si>
  <si>
    <t>所定价格涵盖设备准备、引导、撤除、处理用物等步骤所需的人力资源、设备运转成本与基本物质资源消耗。</t>
  </si>
  <si>
    <r>
      <rPr>
        <sz val="11"/>
        <color theme="1"/>
        <rFont val="Times New Roman"/>
        <charset val="134"/>
      </rPr>
      <t>1.</t>
    </r>
    <r>
      <rPr>
        <sz val="11"/>
        <color theme="1"/>
        <rFont val="宋体"/>
        <charset val="134"/>
      </rPr>
      <t>计价时间以引导实际使用时间为准。</t>
    </r>
    <r>
      <rPr>
        <sz val="11"/>
        <color theme="1"/>
        <rFont val="Times New Roman"/>
        <charset val="134"/>
      </rPr>
      <t xml:space="preserve">
2.</t>
    </r>
    <r>
      <rPr>
        <sz val="11"/>
        <color theme="1"/>
        <rFont val="宋体"/>
        <charset val="134"/>
      </rPr>
      <t>单次引导以半小时为基础计价，</t>
    </r>
    <r>
      <rPr>
        <sz val="11"/>
        <color rgb="FFFF0000"/>
        <rFont val="宋体"/>
        <charset val="134"/>
      </rPr>
      <t>超出部分每增加半小时按</t>
    </r>
    <r>
      <rPr>
        <sz val="11"/>
        <color rgb="FFFF0000"/>
        <rFont val="Times New Roman"/>
        <charset val="134"/>
      </rPr>
      <t>50%</t>
    </r>
    <r>
      <rPr>
        <sz val="11"/>
        <color rgb="FFFF0000"/>
        <rFont val="宋体"/>
        <charset val="134"/>
      </rPr>
      <t>叠加计价，加收后的总费用一类价格每次最高不超过</t>
    </r>
    <r>
      <rPr>
        <sz val="11"/>
        <color rgb="FFFF0000"/>
        <rFont val="Times New Roman"/>
        <charset val="134"/>
      </rPr>
      <t>450</t>
    </r>
    <r>
      <rPr>
        <sz val="11"/>
        <color rgb="FFFF0000"/>
        <rFont val="宋体"/>
        <charset val="134"/>
      </rPr>
      <t>元、二类价格每次最高不超过400元、三类价格每次最高不超过360元。</t>
    </r>
  </si>
  <si>
    <t>017300000070000</t>
  </si>
  <si>
    <t>计算机体层扫描引导辅助操作费</t>
  </si>
  <si>
    <t>通过计算机体层扫描或透视成像，为手术或治疗操作提供可视化条件。</t>
  </si>
  <si>
    <t>所定价格涵盖设备准备、扫描、引导、撤除、处理用物等步骤所需的人力资源、设备运转成本与基本物质资源消耗。</t>
  </si>
  <si>
    <r>
      <rPr>
        <sz val="11"/>
        <color theme="1"/>
        <rFont val="Times New Roman"/>
        <charset val="134"/>
      </rPr>
      <t>1.</t>
    </r>
    <r>
      <rPr>
        <sz val="11"/>
        <color theme="1"/>
        <rFont val="宋体"/>
        <charset val="134"/>
      </rPr>
      <t>操作过程中不与相应部位计算机体层扫描（</t>
    </r>
    <r>
      <rPr>
        <sz val="11"/>
        <color theme="1"/>
        <rFont val="Times New Roman"/>
        <charset val="134"/>
      </rPr>
      <t>CT</t>
    </r>
    <r>
      <rPr>
        <sz val="11"/>
        <color theme="1"/>
        <rFont val="宋体"/>
        <charset val="134"/>
      </rPr>
      <t>）检查同时收取。</t>
    </r>
    <r>
      <rPr>
        <sz val="11"/>
        <color theme="1"/>
        <rFont val="Times New Roman"/>
        <charset val="134"/>
      </rPr>
      <t xml:space="preserve">
2.</t>
    </r>
    <r>
      <rPr>
        <sz val="11"/>
        <color theme="1"/>
        <rFont val="宋体"/>
        <charset val="134"/>
      </rPr>
      <t>计价时间以引导实际使用时间为准。</t>
    </r>
    <r>
      <rPr>
        <sz val="11"/>
        <color theme="1"/>
        <rFont val="Times New Roman"/>
        <charset val="134"/>
      </rPr>
      <t xml:space="preserve">
3.</t>
    </r>
    <r>
      <rPr>
        <sz val="11"/>
        <color theme="1"/>
        <rFont val="宋体"/>
        <charset val="134"/>
      </rPr>
      <t>单次引导以半小时为基础计价，</t>
    </r>
    <r>
      <rPr>
        <sz val="11"/>
        <color rgb="FFFF0000"/>
        <rFont val="宋体"/>
        <charset val="134"/>
      </rPr>
      <t>超出部分每增加半小时按</t>
    </r>
    <r>
      <rPr>
        <sz val="11"/>
        <color rgb="FFFF0000"/>
        <rFont val="Times New Roman"/>
        <charset val="134"/>
      </rPr>
      <t>50%</t>
    </r>
    <r>
      <rPr>
        <sz val="11"/>
        <color rgb="FFFF0000"/>
        <rFont val="宋体"/>
        <charset val="134"/>
      </rPr>
      <t>叠加计价，加收后的总费用一类价格每次最高不超过</t>
    </r>
    <r>
      <rPr>
        <sz val="11"/>
        <color rgb="FFFF0000"/>
        <rFont val="Times New Roman"/>
        <charset val="134"/>
      </rPr>
      <t>720</t>
    </r>
    <r>
      <rPr>
        <sz val="11"/>
        <color rgb="FFFF0000"/>
        <rFont val="宋体"/>
        <charset val="134"/>
      </rPr>
      <t>元、二类价格每次最高不超过640元、三类价格每次最高不超过580元。</t>
    </r>
  </si>
  <si>
    <t>017300000080000</t>
  </si>
  <si>
    <t>磁共振引导辅助操作费</t>
  </si>
  <si>
    <t>通过磁共振引导，为手术或治疗操作提供可视化条件。</t>
  </si>
  <si>
    <r>
      <rPr>
        <sz val="11"/>
        <color theme="1"/>
        <rFont val="Times New Roman"/>
        <charset val="134"/>
      </rPr>
      <t>1.</t>
    </r>
    <r>
      <rPr>
        <sz val="11"/>
        <color theme="1"/>
        <rFont val="宋体"/>
        <charset val="134"/>
      </rPr>
      <t>操作过程中不与相应部位磁共振（MR）检查同时收取。</t>
    </r>
    <r>
      <rPr>
        <sz val="11"/>
        <color theme="1"/>
        <rFont val="Times New Roman"/>
        <charset val="134"/>
      </rPr>
      <t xml:space="preserve">
2.</t>
    </r>
    <r>
      <rPr>
        <sz val="11"/>
        <color theme="1"/>
        <rFont val="宋体"/>
        <charset val="134"/>
      </rPr>
      <t>计价时间以引导实际使用时间为准。</t>
    </r>
    <r>
      <rPr>
        <sz val="11"/>
        <color theme="1"/>
        <rFont val="Times New Roman"/>
        <charset val="134"/>
      </rPr>
      <t xml:space="preserve">
3.</t>
    </r>
    <r>
      <rPr>
        <sz val="11"/>
        <color theme="1"/>
        <rFont val="宋体"/>
        <charset val="134"/>
      </rPr>
      <t>单次引导以半小时为基础计价，</t>
    </r>
    <r>
      <rPr>
        <sz val="11"/>
        <color rgb="FFFF0000"/>
        <rFont val="宋体"/>
        <charset val="134"/>
      </rPr>
      <t>超出部分每增加半小时按</t>
    </r>
    <r>
      <rPr>
        <sz val="11"/>
        <color rgb="FFFF0000"/>
        <rFont val="Times New Roman"/>
        <charset val="134"/>
      </rPr>
      <t>50%</t>
    </r>
    <r>
      <rPr>
        <sz val="11"/>
        <color rgb="FFFF0000"/>
        <rFont val="宋体"/>
        <charset val="134"/>
      </rPr>
      <t>叠加计价，加收后的总费用一类价格每次最高不超过</t>
    </r>
    <r>
      <rPr>
        <sz val="11"/>
        <color rgb="FFFF0000"/>
        <rFont val="Times New Roman"/>
        <charset val="134"/>
      </rPr>
      <t>810</t>
    </r>
    <r>
      <rPr>
        <sz val="11"/>
        <color rgb="FFFF0000"/>
        <rFont val="宋体"/>
        <charset val="134"/>
      </rPr>
      <t>元、二类价格每次最高不超过</t>
    </r>
    <r>
      <rPr>
        <sz val="11"/>
        <color rgb="FFFF0000"/>
        <rFont val="Times New Roman"/>
        <charset val="134"/>
      </rPr>
      <t>730</t>
    </r>
    <r>
      <rPr>
        <sz val="11"/>
        <color rgb="FFFF0000"/>
        <rFont val="宋体"/>
        <charset val="134"/>
      </rPr>
      <t>元、三类价格每次最高不超过</t>
    </r>
    <r>
      <rPr>
        <sz val="11"/>
        <color rgb="FFFF0000"/>
        <rFont val="Times New Roman"/>
        <charset val="134"/>
      </rPr>
      <t>650</t>
    </r>
    <r>
      <rPr>
        <sz val="11"/>
        <color rgb="FFFF0000"/>
        <rFont val="宋体"/>
        <charset val="134"/>
      </rPr>
      <t>元。</t>
    </r>
  </si>
  <si>
    <t>017300000090000</t>
  </si>
  <si>
    <t>超声引导辅助操作费（治疗）</t>
  </si>
  <si>
    <t>通过超声技术，为治疗提供可视化条件。</t>
  </si>
  <si>
    <t>所定价格涵盖设备准备、超声引导、撤除、处理用物等步骤所需的人力资源、设备运转成本与基本物质资源消耗。</t>
  </si>
  <si>
    <t>01彩色多普勒超声加收
11便携式超声引导减收</t>
  </si>
  <si>
    <t>10分钟</t>
  </si>
  <si>
    <r>
      <rPr>
        <sz val="11"/>
        <color theme="1"/>
        <rFont val="Times New Roman"/>
        <charset val="134"/>
      </rPr>
      <t>1.</t>
    </r>
    <r>
      <rPr>
        <sz val="11"/>
        <color theme="1"/>
        <rFont val="宋体"/>
        <charset val="134"/>
      </rPr>
      <t>计价时间以引导实际使用时间为准。</t>
    </r>
    <r>
      <rPr>
        <sz val="11"/>
        <color theme="1"/>
        <rFont val="Times New Roman"/>
        <charset val="134"/>
      </rPr>
      <t xml:space="preserve">
2.</t>
    </r>
    <r>
      <rPr>
        <sz val="11"/>
        <color theme="1"/>
        <rFont val="宋体"/>
        <charset val="134"/>
      </rPr>
      <t>单次引导以</t>
    </r>
    <r>
      <rPr>
        <sz val="11"/>
        <color theme="1"/>
        <rFont val="Times New Roman"/>
        <charset val="134"/>
      </rPr>
      <t>10</t>
    </r>
    <r>
      <rPr>
        <sz val="11"/>
        <color theme="1"/>
        <rFont val="宋体"/>
        <charset val="134"/>
      </rPr>
      <t>分钟为基础计价，</t>
    </r>
    <r>
      <rPr>
        <sz val="11"/>
        <color rgb="FFFF0000"/>
        <rFont val="宋体"/>
        <charset val="134"/>
      </rPr>
      <t>超出时间每增加</t>
    </r>
    <r>
      <rPr>
        <sz val="11"/>
        <color rgb="FFFF0000"/>
        <rFont val="Times New Roman"/>
        <charset val="134"/>
      </rPr>
      <t>10</t>
    </r>
    <r>
      <rPr>
        <sz val="11"/>
        <color rgb="FFFF0000"/>
        <rFont val="宋体"/>
        <charset val="134"/>
      </rPr>
      <t>分钟按</t>
    </r>
    <r>
      <rPr>
        <sz val="11"/>
        <color rgb="FFFF0000"/>
        <rFont val="Times New Roman"/>
        <charset val="134"/>
      </rPr>
      <t>60%</t>
    </r>
    <r>
      <rPr>
        <sz val="11"/>
        <color rgb="FFFF0000"/>
        <rFont val="宋体"/>
        <charset val="134"/>
      </rPr>
      <t>叠加计价，加收后的总费用一类价格每次最高不超过</t>
    </r>
    <r>
      <rPr>
        <sz val="11"/>
        <color rgb="FFFF0000"/>
        <rFont val="Times New Roman"/>
        <charset val="134"/>
      </rPr>
      <t>77</t>
    </r>
    <r>
      <rPr>
        <sz val="11"/>
        <color rgb="FFFF0000"/>
        <rFont val="宋体"/>
        <charset val="134"/>
      </rPr>
      <t>元、二类价格每次最高不超过66元、三类价格每次最高不超过55元。</t>
    </r>
  </si>
  <si>
    <t>17300000090001</t>
  </si>
  <si>
    <t>超声引导辅助操作费（治疗）-彩色多普勒超声（加收100%）</t>
  </si>
  <si>
    <r>
      <rPr>
        <sz val="11"/>
        <color rgb="FFFF0000"/>
        <rFont val="宋体"/>
        <charset val="134"/>
      </rPr>
      <t>1.计价时间以引导实际使用时间为准。
2.单次引导以</t>
    </r>
    <r>
      <rPr>
        <sz val="11"/>
        <color rgb="FFFF0000"/>
        <rFont val="Times New Roman"/>
        <charset val="134"/>
      </rPr>
      <t>10</t>
    </r>
    <r>
      <rPr>
        <sz val="11"/>
        <color rgb="FFFF0000"/>
        <rFont val="宋体"/>
        <charset val="134"/>
      </rPr>
      <t>分钟为基础计价，超出时间每增加</t>
    </r>
    <r>
      <rPr>
        <sz val="11"/>
        <color rgb="FFFF0000"/>
        <rFont val="Times New Roman"/>
        <charset val="134"/>
      </rPr>
      <t>10</t>
    </r>
    <r>
      <rPr>
        <sz val="11"/>
        <color rgb="FFFF0000"/>
        <rFont val="宋体"/>
        <charset val="134"/>
      </rPr>
      <t>分钟按6</t>
    </r>
    <r>
      <rPr>
        <sz val="11"/>
        <color rgb="FFFF0000"/>
        <rFont val="Times New Roman"/>
        <charset val="134"/>
      </rPr>
      <t>0%</t>
    </r>
    <r>
      <rPr>
        <sz val="11"/>
        <color rgb="FFFF0000"/>
        <rFont val="宋体"/>
        <charset val="134"/>
      </rPr>
      <t>叠加计价，加收后的一类价格总费用每次最高不超过77元、二类价格每次最高不超过66元、三类价格每次最高不超过55元。</t>
    </r>
  </si>
  <si>
    <t>17300000090011</t>
  </si>
  <si>
    <t>超声引导辅助操作费（治疗）-便携式超声引导（减收15元）</t>
  </si>
  <si>
    <t>计价时间以引导实际使用时间为准。</t>
  </si>
  <si>
    <t>017300000100000 超声引导辅助操作费（手术）</t>
  </si>
  <si>
    <t>超声引导辅助操作费（手术）</t>
  </si>
  <si>
    <t>通过超声技术，为手术提供可视化条件。</t>
  </si>
  <si>
    <r>
      <rPr>
        <sz val="11"/>
        <color theme="1"/>
        <rFont val="Times New Roman"/>
        <charset val="134"/>
      </rPr>
      <t>1.</t>
    </r>
    <r>
      <rPr>
        <sz val="11"/>
        <color theme="1"/>
        <rFont val="宋体"/>
        <charset val="134"/>
      </rPr>
      <t>计价时间以引导实际使用时间为准。</t>
    </r>
    <r>
      <rPr>
        <sz val="11"/>
        <color theme="1"/>
        <rFont val="Times New Roman"/>
        <charset val="134"/>
      </rPr>
      <t xml:space="preserve">
2.</t>
    </r>
    <r>
      <rPr>
        <sz val="11"/>
        <color theme="1"/>
        <rFont val="宋体"/>
        <charset val="134"/>
      </rPr>
      <t>单次引导以半小时为基础计价，</t>
    </r>
    <r>
      <rPr>
        <sz val="11"/>
        <color rgb="FFFF0000"/>
        <rFont val="宋体"/>
        <charset val="134"/>
      </rPr>
      <t>超出部分每增加半小时按</t>
    </r>
    <r>
      <rPr>
        <sz val="11"/>
        <color rgb="FFFF0000"/>
        <rFont val="Times New Roman"/>
        <charset val="134"/>
      </rPr>
      <t>50%</t>
    </r>
    <r>
      <rPr>
        <sz val="11"/>
        <color rgb="FFFF0000"/>
        <rFont val="宋体"/>
        <charset val="134"/>
      </rPr>
      <t>叠加计价，加收后的总费用一类价格每次最高不超过</t>
    </r>
    <r>
      <rPr>
        <sz val="11"/>
        <color rgb="FFFF0000"/>
        <rFont val="Times New Roman"/>
        <charset val="134"/>
      </rPr>
      <t>520</t>
    </r>
    <r>
      <rPr>
        <sz val="11"/>
        <color rgb="FFFF0000"/>
        <rFont val="宋体"/>
        <charset val="134"/>
      </rPr>
      <t>元、二类价格每次最高不超过</t>
    </r>
    <r>
      <rPr>
        <sz val="11"/>
        <color rgb="FFFF0000"/>
        <rFont val="Times New Roman"/>
        <charset val="134"/>
      </rPr>
      <t>440</t>
    </r>
    <r>
      <rPr>
        <sz val="11"/>
        <color rgb="FFFF0000"/>
        <rFont val="宋体"/>
        <charset val="134"/>
      </rPr>
      <t>元、三类价格每次最高不超过</t>
    </r>
    <r>
      <rPr>
        <sz val="11"/>
        <color rgb="FFFF0000"/>
        <rFont val="Times New Roman"/>
        <charset val="134"/>
      </rPr>
      <t>360</t>
    </r>
    <r>
      <rPr>
        <sz val="11"/>
        <color rgb="FFFF0000"/>
        <rFont val="宋体"/>
        <charset val="134"/>
      </rPr>
      <t>元。</t>
    </r>
  </si>
  <si>
    <t>17300000100001</t>
  </si>
  <si>
    <t>超声引导辅助操作费（手术）-彩色多普勒超声（加收100%）</t>
  </si>
  <si>
    <t>17300000100011</t>
  </si>
  <si>
    <t>超声引导辅助操作费（手术）-便携式超声引导（减收50元）</t>
  </si>
  <si>
    <t>017400000010000</t>
  </si>
  <si>
    <t>手术机械臂辅助操作费（导航）</t>
  </si>
  <si>
    <t>通过手术机械臂平台，操控手术器械，参与导航、定位等引导操作。</t>
  </si>
  <si>
    <t>所定价格涵盖设备准备、体位摆放、制定计划、导航、定位、撤除、处理用物、数据处理与上传存储（含数字方式）等步骤所需的人力资源、以及配套使用的器械耗材、设备运转成本与基本物质资源消耗。</t>
  </si>
  <si>
    <r>
      <rPr>
        <sz val="11"/>
        <rFont val="Times New Roman"/>
        <charset val="134"/>
      </rPr>
      <t>1.</t>
    </r>
    <r>
      <rPr>
        <sz val="11"/>
        <rFont val="宋体"/>
        <charset val="134"/>
      </rPr>
      <t>不与</t>
    </r>
    <r>
      <rPr>
        <sz val="11"/>
        <rFont val="Times New Roman"/>
        <charset val="134"/>
      </rPr>
      <t>“</t>
    </r>
    <r>
      <rPr>
        <sz val="11"/>
        <rFont val="宋体"/>
        <charset val="134"/>
      </rPr>
      <t>手术路径导航辅助操作费</t>
    </r>
    <r>
      <rPr>
        <sz val="11"/>
        <rFont val="Times New Roman"/>
        <charset val="134"/>
      </rPr>
      <t>”</t>
    </r>
    <r>
      <rPr>
        <sz val="11"/>
        <rFont val="宋体"/>
        <charset val="134"/>
      </rPr>
      <t>同时收取。</t>
    </r>
    <r>
      <rPr>
        <sz val="11"/>
        <rFont val="Times New Roman"/>
        <charset val="134"/>
      </rPr>
      <t xml:space="preserve">
2.</t>
    </r>
    <r>
      <rPr>
        <sz val="11"/>
        <rFont val="宋体"/>
        <charset val="134"/>
      </rPr>
      <t>单台设备同时具备导航、部分执行、精准执行中的两项或三项功能的，医疗机构实际收费时，按收费标准最高的医疗服务价格项目计费，不叠加计费。</t>
    </r>
    <r>
      <rPr>
        <sz val="11"/>
        <rFont val="Times New Roman"/>
        <charset val="134"/>
      </rPr>
      <t xml:space="preserve">
3.</t>
    </r>
    <r>
      <rPr>
        <sz val="11"/>
        <rFont val="宋体"/>
        <charset val="134"/>
      </rPr>
      <t>本项目收费标准与主手术对应价格项目挂钩，</t>
    </r>
    <r>
      <rPr>
        <sz val="11"/>
        <color rgb="FFFF0000"/>
        <rFont val="宋体"/>
        <charset val="134"/>
      </rPr>
      <t>按</t>
    </r>
    <r>
      <rPr>
        <sz val="11"/>
        <color rgb="FFFF0000"/>
        <rFont val="Times New Roman"/>
        <charset val="134"/>
      </rPr>
      <t>50%</t>
    </r>
    <r>
      <rPr>
        <sz val="11"/>
        <color rgb="FFFF0000"/>
        <rFont val="宋体"/>
        <charset val="134"/>
      </rPr>
      <t>进行加收，每例手术限加收一次，加收后的总费用一类价格每次最高不超过</t>
    </r>
    <r>
      <rPr>
        <sz val="11"/>
        <color rgb="FFFF0000"/>
        <rFont val="Times New Roman"/>
        <charset val="134"/>
      </rPr>
      <t>36</t>
    </r>
    <r>
      <rPr>
        <sz val="11"/>
        <color rgb="FFFF0000"/>
        <rFont val="宋体"/>
        <charset val="134"/>
      </rPr>
      <t>00元、二类价格每次最高不超过</t>
    </r>
    <r>
      <rPr>
        <sz val="11"/>
        <color rgb="FFFF0000"/>
        <rFont val="Times New Roman"/>
        <charset val="134"/>
      </rPr>
      <t>3240</t>
    </r>
    <r>
      <rPr>
        <sz val="11"/>
        <color rgb="FFFF0000"/>
        <rFont val="宋体"/>
        <charset val="134"/>
      </rPr>
      <t>元、三类价格每次最高不超过</t>
    </r>
    <r>
      <rPr>
        <sz val="11"/>
        <color rgb="FFFF0000"/>
        <rFont val="Times New Roman"/>
        <charset val="134"/>
      </rPr>
      <t>2</t>
    </r>
    <r>
      <rPr>
        <sz val="11"/>
        <color rgb="FFFF0000"/>
        <rFont val="宋体"/>
        <charset val="134"/>
      </rPr>
      <t>920元。</t>
    </r>
    <r>
      <rPr>
        <sz val="11"/>
        <rFont val="Times New Roman"/>
        <charset val="134"/>
      </rPr>
      <t xml:space="preserve">
4.</t>
    </r>
    <r>
      <rPr>
        <sz val="11"/>
        <rFont val="黑体"/>
        <charset val="134"/>
      </rPr>
      <t>医疗机构未上传医疗数据和设备运行记录的，应执行减收政策，减收标准</t>
    </r>
    <r>
      <rPr>
        <sz val="11"/>
        <rFont val="Times New Roman"/>
        <charset val="134"/>
      </rPr>
      <t>100</t>
    </r>
    <r>
      <rPr>
        <sz val="11"/>
        <rFont val="黑体"/>
        <charset val="134"/>
      </rPr>
      <t>元。</t>
    </r>
  </si>
  <si>
    <t>017100000150000</t>
  </si>
  <si>
    <t>手术机械臂辅助操作费（参与执行）</t>
  </si>
  <si>
    <r>
      <rPr>
        <sz val="12"/>
        <rFont val="宋体"/>
        <charset val="134"/>
      </rPr>
      <t>通过手术机械臂平台，以映射控制的方式，辅助医务人员操控手术器械，参与完成构建通道、打孔或切割中的一个或若干个手术步骤。</t>
    </r>
    <r>
      <rPr>
        <strike/>
        <sz val="12"/>
        <rFont val="宋体"/>
        <charset val="134"/>
      </rPr>
      <t xml:space="preserve">
</t>
    </r>
  </si>
  <si>
    <t>所定价格涵盖设备准备、体位摆放、制定计划、导航、定位、探查、调节、控制机械臂完成部分手术操作、撤除、处理用物、数据处理与上传存储（含数字方式）等步骤所需的人力资源、以及配套使用的器械耗材、设备运转成本与基本物质资源消耗。</t>
  </si>
  <si>
    <r>
      <rPr>
        <sz val="11"/>
        <rFont val="Times New Roman"/>
        <charset val="134"/>
      </rPr>
      <t>1.</t>
    </r>
    <r>
      <rPr>
        <sz val="11"/>
        <rFont val="宋体"/>
        <charset val="134"/>
      </rPr>
      <t>不与</t>
    </r>
    <r>
      <rPr>
        <sz val="11"/>
        <rFont val="Times New Roman"/>
        <charset val="134"/>
      </rPr>
      <t>“</t>
    </r>
    <r>
      <rPr>
        <sz val="11"/>
        <rFont val="宋体"/>
        <charset val="134"/>
      </rPr>
      <t>手术路径导航辅助操作费</t>
    </r>
    <r>
      <rPr>
        <sz val="11"/>
        <rFont val="Times New Roman"/>
        <charset val="134"/>
      </rPr>
      <t>”</t>
    </r>
    <r>
      <rPr>
        <sz val="11"/>
        <rFont val="宋体"/>
        <charset val="134"/>
      </rPr>
      <t>同时收取。</t>
    </r>
    <r>
      <rPr>
        <sz val="11"/>
        <rFont val="Times New Roman"/>
        <charset val="134"/>
      </rPr>
      <t xml:space="preserve">
2.</t>
    </r>
    <r>
      <rPr>
        <sz val="11"/>
        <rFont val="宋体"/>
        <charset val="134"/>
      </rPr>
      <t>单台设备同时具备导航、部分执行、精准执行中的两项或三项功能的，医疗机构实际收费时，按收费标准最高的医疗服务价格项目计费，不叠加计费。</t>
    </r>
    <r>
      <rPr>
        <sz val="11"/>
        <rFont val="Times New Roman"/>
        <charset val="134"/>
      </rPr>
      <t xml:space="preserve">
3.</t>
    </r>
    <r>
      <rPr>
        <sz val="11"/>
        <rFont val="宋体"/>
        <charset val="134"/>
      </rPr>
      <t>本项目收费标准与主手术对应价格项目挂钩，</t>
    </r>
    <r>
      <rPr>
        <sz val="11"/>
        <color rgb="FFFF0000"/>
        <rFont val="宋体"/>
        <charset val="134"/>
      </rPr>
      <t>按</t>
    </r>
    <r>
      <rPr>
        <sz val="11"/>
        <color rgb="FFFF0000"/>
        <rFont val="Times New Roman"/>
        <charset val="134"/>
      </rPr>
      <t>150%</t>
    </r>
    <r>
      <rPr>
        <sz val="11"/>
        <color rgb="FFFF0000"/>
        <rFont val="宋体"/>
        <charset val="134"/>
      </rPr>
      <t>进行加收，每例手术限加收一次，加收后的一类价格总费用每次最高不超过</t>
    </r>
    <r>
      <rPr>
        <sz val="11"/>
        <color rgb="FFFF0000"/>
        <rFont val="Times New Roman"/>
        <charset val="134"/>
      </rPr>
      <t>12</t>
    </r>
    <r>
      <rPr>
        <sz val="11"/>
        <color rgb="FFFF0000"/>
        <rFont val="宋体"/>
        <charset val="134"/>
      </rPr>
      <t>000元、二类价格每次最高不超过</t>
    </r>
    <r>
      <rPr>
        <sz val="11"/>
        <color rgb="FFFF0000"/>
        <rFont val="Times New Roman"/>
        <charset val="134"/>
      </rPr>
      <t>10800</t>
    </r>
    <r>
      <rPr>
        <sz val="11"/>
        <color rgb="FFFF0000"/>
        <rFont val="宋体"/>
        <charset val="134"/>
      </rPr>
      <t>元、三类价格每次最高不超过</t>
    </r>
    <r>
      <rPr>
        <sz val="11"/>
        <color rgb="FFFF0000"/>
        <rFont val="Times New Roman"/>
        <charset val="134"/>
      </rPr>
      <t>9720</t>
    </r>
    <r>
      <rPr>
        <sz val="11"/>
        <color rgb="FFFF0000"/>
        <rFont val="宋体"/>
        <charset val="134"/>
      </rPr>
      <t>元。</t>
    </r>
    <r>
      <rPr>
        <sz val="11"/>
        <rFont val="Times New Roman"/>
        <charset val="134"/>
      </rPr>
      <t xml:space="preserve">
4.</t>
    </r>
    <r>
      <rPr>
        <sz val="11"/>
        <rFont val="黑体"/>
        <charset val="134"/>
      </rPr>
      <t>医疗机构未上传医疗数据和设备运行记录的，应执行减收政策，减收标准</t>
    </r>
    <r>
      <rPr>
        <sz val="11"/>
        <rFont val="Times New Roman"/>
        <charset val="134"/>
      </rPr>
      <t>100</t>
    </r>
    <r>
      <rPr>
        <sz val="11"/>
        <rFont val="黑体"/>
        <charset val="134"/>
      </rPr>
      <t>元。</t>
    </r>
  </si>
  <si>
    <t>017100000160000</t>
  </si>
  <si>
    <t>手术机械臂辅助操作费（精准执行）</t>
  </si>
  <si>
    <t>通过手术机械臂平台，以映射控制的方式，辅助医务人员操控手术器械精准完成手术的全部步骤，或精准完成手术中器官、组织的切除、重建、修复等全部关键步骤。</t>
  </si>
  <si>
    <t>所定价格涵盖设备准备、体位摆放、制定计划、导航、定位、探查、调节、控制机械臂完成手术操作、撤除、处理用物、数据处理与上传存储（含数字方式）等步骤所需的人力资源、以及配套使用的器械耗材、设备运转成本与基本物质资源消耗。</t>
  </si>
  <si>
    <r>
      <t>1.</t>
    </r>
    <r>
      <rPr>
        <sz val="11"/>
        <rFont val="宋体"/>
        <charset val="134"/>
      </rPr>
      <t>不与</t>
    </r>
    <r>
      <rPr>
        <sz val="11"/>
        <rFont val="Times New Roman"/>
        <charset val="134"/>
      </rPr>
      <t>“</t>
    </r>
    <r>
      <rPr>
        <sz val="11"/>
        <rFont val="宋体"/>
        <charset val="134"/>
      </rPr>
      <t>手术路径导航辅助操作费</t>
    </r>
    <r>
      <rPr>
        <sz val="11"/>
        <rFont val="Times New Roman"/>
        <charset val="134"/>
      </rPr>
      <t>”</t>
    </r>
    <r>
      <rPr>
        <sz val="11"/>
        <rFont val="宋体"/>
        <charset val="134"/>
      </rPr>
      <t>同时收取。</t>
    </r>
    <r>
      <rPr>
        <sz val="11"/>
        <rFont val="Times New Roman"/>
        <charset val="134"/>
      </rPr>
      <t xml:space="preserve">
2.</t>
    </r>
    <r>
      <rPr>
        <sz val="11"/>
        <rFont val="宋体"/>
        <charset val="134"/>
      </rPr>
      <t>单台设备同时具备导航、部分执行、精准执行中的两项或三项功能的，医疗机构实际收费时，按收费标准最高的医疗服务价格项目计费，不叠加计费。</t>
    </r>
    <r>
      <rPr>
        <sz val="11"/>
        <rFont val="Times New Roman"/>
        <charset val="134"/>
      </rPr>
      <t xml:space="preserve">
3.</t>
    </r>
    <r>
      <rPr>
        <sz val="11"/>
        <rFont val="宋体"/>
        <charset val="134"/>
      </rPr>
      <t>本项目收费标准与主手术对应价格项目挂钩，</t>
    </r>
    <r>
      <rPr>
        <sz val="11"/>
        <color rgb="FFFF0000"/>
        <rFont val="宋体"/>
        <charset val="134"/>
      </rPr>
      <t>按</t>
    </r>
    <r>
      <rPr>
        <sz val="11"/>
        <color rgb="FFFF0000"/>
        <rFont val="Times New Roman"/>
        <charset val="134"/>
      </rPr>
      <t>300%</t>
    </r>
    <r>
      <rPr>
        <sz val="11"/>
        <color rgb="FFFF0000"/>
        <rFont val="宋体"/>
        <charset val="134"/>
      </rPr>
      <t>进行加收，每例手术限加收一次，加收后的总费用一类价格每次最高不超过</t>
    </r>
    <r>
      <rPr>
        <sz val="11"/>
        <color rgb="FFFF0000"/>
        <rFont val="Times New Roman"/>
        <charset val="134"/>
      </rPr>
      <t>26</t>
    </r>
    <r>
      <rPr>
        <sz val="11"/>
        <color rgb="FFFF0000"/>
        <rFont val="宋体"/>
        <charset val="134"/>
      </rPr>
      <t>000元、二类价格每次最高不超过</t>
    </r>
    <r>
      <rPr>
        <sz val="11"/>
        <color rgb="FFFF0000"/>
        <rFont val="Times New Roman"/>
        <charset val="134"/>
      </rPr>
      <t>234</t>
    </r>
    <r>
      <rPr>
        <sz val="11"/>
        <color rgb="FFFF0000"/>
        <rFont val="宋体"/>
        <charset val="134"/>
      </rPr>
      <t>00元、三类价格每次最高不超过</t>
    </r>
    <r>
      <rPr>
        <sz val="11"/>
        <color rgb="FFFF0000"/>
        <rFont val="Times New Roman"/>
        <charset val="134"/>
      </rPr>
      <t>2100</t>
    </r>
    <r>
      <rPr>
        <sz val="11"/>
        <color rgb="FFFF0000"/>
        <rFont val="宋体"/>
        <charset val="134"/>
      </rPr>
      <t>0元。</t>
    </r>
    <r>
      <rPr>
        <sz val="11"/>
        <rFont val="Times New Roman"/>
        <charset val="134"/>
      </rPr>
      <t xml:space="preserve">
4.</t>
    </r>
    <r>
      <rPr>
        <sz val="11"/>
        <rFont val="黑体"/>
        <charset val="134"/>
      </rPr>
      <t>医疗机构未上传医疗数据和设备运行记录的，应执行减收政策，减收标准</t>
    </r>
    <r>
      <rPr>
        <sz val="11"/>
        <rFont val="Times New Roman"/>
        <charset val="134"/>
      </rPr>
      <t>100</t>
    </r>
    <r>
      <rPr>
        <sz val="11"/>
        <rFont val="黑体"/>
        <charset val="134"/>
      </rPr>
      <t>元。</t>
    </r>
  </si>
  <si>
    <t>017100000170000</t>
  </si>
  <si>
    <t>远程手术辅助操作费</t>
  </si>
  <si>
    <t>通过计算机平台远程操控手术器械，精准完成手术的全部步骤，或精准完成手术中器官、组织的切除、重建、修复等全部关键步骤。</t>
  </si>
  <si>
    <r>
      <rPr>
        <sz val="12"/>
        <color theme="1"/>
        <rFont val="宋体"/>
        <charset val="134"/>
      </rPr>
      <t>所定价格涵盖设备准备、体位摆放、制定计划、导航、定位、探查、调节、控制机械臂完成手术操作、撤除、处理用物、数据处理与上传存储（含数字方式）等步骤所需的人力资源、</t>
    </r>
    <r>
      <rPr>
        <sz val="12"/>
        <rFont val="宋体"/>
        <charset val="134"/>
      </rPr>
      <t>以及配套使用的器械耗材</t>
    </r>
    <r>
      <rPr>
        <sz val="12"/>
        <color theme="1"/>
        <rFont val="宋体"/>
        <charset val="134"/>
      </rPr>
      <t>、设备运转成本与基本物质资源消耗。</t>
    </r>
  </si>
  <si>
    <r>
      <rPr>
        <sz val="11"/>
        <rFont val="Times New Roman"/>
        <charset val="134"/>
      </rPr>
      <t>1.</t>
    </r>
    <r>
      <rPr>
        <sz val="11"/>
        <rFont val="宋体"/>
        <charset val="134"/>
      </rPr>
      <t>不与</t>
    </r>
    <r>
      <rPr>
        <sz val="11"/>
        <rFont val="Times New Roman"/>
        <charset val="134"/>
      </rPr>
      <t>“</t>
    </r>
    <r>
      <rPr>
        <sz val="11"/>
        <rFont val="宋体"/>
        <charset val="134"/>
      </rPr>
      <t>手术导航辅助操作费</t>
    </r>
    <r>
      <rPr>
        <sz val="11"/>
        <rFont val="Times New Roman"/>
        <charset val="134"/>
      </rPr>
      <t>”“</t>
    </r>
    <r>
      <rPr>
        <sz val="11"/>
        <rFont val="宋体"/>
        <charset val="134"/>
      </rPr>
      <t>手术机械臂辅助操作费</t>
    </r>
    <r>
      <rPr>
        <sz val="11"/>
        <rFont val="Times New Roman"/>
        <charset val="134"/>
      </rPr>
      <t>”</t>
    </r>
    <r>
      <rPr>
        <sz val="11"/>
        <rFont val="宋体"/>
        <charset val="134"/>
      </rPr>
      <t>同时收取。</t>
    </r>
    <r>
      <rPr>
        <sz val="11"/>
        <rFont val="Times New Roman"/>
        <charset val="134"/>
      </rPr>
      <t xml:space="preserve">
2.</t>
    </r>
    <r>
      <rPr>
        <sz val="11"/>
        <rFont val="宋体"/>
        <charset val="134"/>
      </rPr>
      <t>本项目收费标准与主手术对应价格项目挂钩，以患者接受手术的地区价格为基数，</t>
    </r>
    <r>
      <rPr>
        <sz val="11"/>
        <color rgb="FFFF0000"/>
        <rFont val="宋体"/>
        <charset val="134"/>
      </rPr>
      <t>按</t>
    </r>
    <r>
      <rPr>
        <sz val="11"/>
        <color rgb="FFFF0000"/>
        <rFont val="Times New Roman"/>
        <charset val="134"/>
      </rPr>
      <t>500%</t>
    </r>
    <r>
      <rPr>
        <sz val="11"/>
        <color rgb="FFFF0000"/>
        <rFont val="宋体"/>
        <charset val="134"/>
      </rPr>
      <t>进行加收，每例手术限加收一次，加收后的总费用一类价格每次最高不超过</t>
    </r>
    <r>
      <rPr>
        <sz val="11"/>
        <color rgb="FFFF0000"/>
        <rFont val="Times New Roman"/>
        <charset val="134"/>
      </rPr>
      <t>37</t>
    </r>
    <r>
      <rPr>
        <sz val="11"/>
        <color rgb="FFFF0000"/>
        <rFont val="宋体"/>
        <charset val="134"/>
      </rPr>
      <t>000元、二类价格每次最高不超过</t>
    </r>
    <r>
      <rPr>
        <sz val="11"/>
        <color rgb="FFFF0000"/>
        <rFont val="Times New Roman"/>
        <charset val="134"/>
      </rPr>
      <t>33000</t>
    </r>
    <r>
      <rPr>
        <sz val="11"/>
        <color rgb="FFFF0000"/>
        <rFont val="宋体"/>
        <charset val="134"/>
      </rPr>
      <t>元、三类价格每次最高不超过</t>
    </r>
    <r>
      <rPr>
        <sz val="11"/>
        <color rgb="FFFF0000"/>
        <rFont val="Times New Roman"/>
        <charset val="134"/>
      </rPr>
      <t>30000</t>
    </r>
    <r>
      <rPr>
        <sz val="11"/>
        <color rgb="FFFF0000"/>
        <rFont val="宋体"/>
        <charset val="134"/>
      </rPr>
      <t>元。</t>
    </r>
    <r>
      <rPr>
        <sz val="11"/>
        <color theme="1"/>
        <rFont val="Times New Roman"/>
        <charset val="134"/>
      </rPr>
      <t xml:space="preserve">
3.</t>
    </r>
    <r>
      <rPr>
        <sz val="11"/>
        <color theme="1"/>
        <rFont val="黑体"/>
        <charset val="134"/>
      </rPr>
      <t>医疗机构未上传医疗数据和设备运行记录的，应执行减收政策，减收标准</t>
    </r>
    <r>
      <rPr>
        <sz val="11"/>
        <color theme="1"/>
        <rFont val="Times New Roman"/>
        <charset val="134"/>
      </rPr>
      <t>100</t>
    </r>
    <r>
      <rPr>
        <sz val="11"/>
        <color theme="1"/>
        <rFont val="黑体"/>
        <charset val="134"/>
      </rPr>
      <t>元。</t>
    </r>
    <r>
      <rPr>
        <sz val="11"/>
        <color theme="1"/>
        <rFont val="Times New Roman"/>
        <charset val="134"/>
      </rPr>
      <t xml:space="preserve">                         4.</t>
    </r>
    <r>
      <rPr>
        <sz val="11"/>
        <color theme="1"/>
        <rFont val="宋体"/>
        <charset val="134"/>
      </rPr>
      <t>远程指跨地市且距离超过</t>
    </r>
    <r>
      <rPr>
        <sz val="11"/>
        <color theme="1"/>
        <rFont val="Times New Roman"/>
        <charset val="134"/>
      </rPr>
      <t>300</t>
    </r>
    <r>
      <rPr>
        <sz val="11"/>
        <color theme="1"/>
        <rFont val="宋体"/>
        <charset val="134"/>
      </rPr>
      <t>公里。</t>
    </r>
    <r>
      <rPr>
        <sz val="11"/>
        <color theme="1"/>
        <rFont val="Times New Roman"/>
        <charset val="134"/>
      </rPr>
      <t xml:space="preserve">
  </t>
    </r>
  </si>
  <si>
    <t>使用说明：
1.5个3D打印项目价格构成里所指的物料消耗，包括但不限于塑料、树脂、金属粉末、生物墨水、细胞等3D打印材料。
2.根据《深化医疗服务价格改革试点方案》（医保发〔2021〕41号）关于“厘清价格项目与临床诊疗技术规范、医疗机构成本要素、不同应用场景和收费标准等的政策边界。分类整合现行价格项目，实现价格项目与操作步骤、诊疗部位等技术细节脱钩，增强现行价格项目对医疗技术和医疗活动改良创新的兼容性”的要求，服务产出相同的一类项目在操作层面存在差异，但在价格项目和定价水平层面具备合并同类项的条件，立项指南对此进行合并。所定价格属于政府指导价为最高限价，下浮不限。同时，医疗机构申报的技术改良进步项目，采取“现有项目兼容”方式处理，由省级医疗保障部门明确可对应执行的项目。
3.本立项指南所称“价格构成”，指项目价格应涵盖的各类资源消耗，用于确定计价单元的边界，是省市级医保部门制定调整项目价格的测算因子，不应作为临床技术标准理解，不是实际操作方式、路径、步骤、程序的强制性要求，价格构成中包含但临床实践中非必要、未发生的，无需强制要求公立医疗机构减计费用。所列“设备运转成本”包括但不限于操作设备、器具及固定资产投入。
4.本立项指南所称“加收项”，指同一项目以不同方式提供或在不同场景应用时，确有必要制定差异化收费标准而细分的一类子项，包括在原项目价格基础上增加或减少收费的情况；实际应用中，同时涉及多个加收项的，以项目单价为基础计算相应的加/减收水平后，据实收费。
5.本立项指南所称“扩展项”，指同一项目下以不同方式提供或在不同场景应用时，只扩展价格项目适用范围、不额外加价的一类子项，子项的价格按主项目执行。
6.本立项指南所称“基本物质资源消耗”，指原则上限于不应或不必要与医疗服务项目分割的易耗品，包括但不限于各类消杀灭菌用品、储存用品、清洁用品、个人防护用品、标签、垃圾处理用品、润滑剂、治疗巾（单）、棉球、棉签、纱布（垫）、普通绷带、固定带、治疗护理盘（包）、普通注射器、护（尿）垫、中单、冲洗工具、备皮工具、耦合剂、无菌罩、软件（版权、开发、购买）成本等。基本物质资源消耗成本计入项目价格，不另行收费。除基本物质资源消耗以外的其他耗材，按照实际采购价格零差率销售。
7.本立项指南价格构成中所称“穿刺”为主项操作涉及的必要穿刺技术，价格构成中的穿刺操作不可收取相关费用；独立穿刺项目可按相应治疗价格项目收取。
8.本立项指南中涉及“包括……”“…… 等”的，属于开放型表述，所指对象不仅局限于表述中列明的事项，也包括未列明的同类事项。
9.本立项指南所设立价格项目为通用项目，已在其他类别立项指南特定学科中单独设立价格项目的，优先执行特定学科的价格项目。
10.医疗机构开展相关“医学3D重建辅助操作”“手术路径导航辅助操作”“手术机械臂辅助操作”“远程手术辅助操作”的，需保存并上传符合要求的医疗数据和设备运行记录，未提供上传数据和存储服务的，执行减收政策，减收标准100元。
11.临床实践中，手术和治疗的操作多需辅助操作技术伴随进行，“医疗服务价格项目立项指南”中，对于应用辅助操作技术的手术或治疗合并设置了专门项目的，医疗机构按照立项指南专门项目收费，不得重复收取辅助操作费。例如，“心脏直视消融费”的价格构成已包含射频消融，不得重复收取“射频辅助操作费”;对于应用辅助操作技术的手术或治疗未合并设置专门项目的，医疗机构按照“手术/治疗价格”+“辅助操作费”的方式收费，无需另行申报新增医疗服务价格项目。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</si>
</sst>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52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8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6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name val="宋体"/>
      <charset val="134"/>
      <scheme val="minor"/>
    </font>
    <font>
      <sz val="14"/>
      <color theme="1"/>
      <name val="Times New Roman"/>
      <charset val="134"/>
    </font>
    <font>
      <sz val="9"/>
      <color theme="1"/>
      <name val="宋体"/>
      <charset val="134"/>
      <scheme val="minor"/>
    </font>
    <font>
      <sz val="12"/>
      <color theme="1"/>
      <name val="黑体"/>
      <charset val="134"/>
    </font>
    <font>
      <sz val="12"/>
      <name val="宋体"/>
      <charset val="134"/>
      <scheme val="minor"/>
    </font>
    <font>
      <b/>
      <sz val="14"/>
      <color theme="1"/>
      <name val="方正小标宋简体"/>
      <charset val="134"/>
    </font>
    <font>
      <b/>
      <sz val="12"/>
      <name val="仿宋_GB2312"/>
      <charset val="134"/>
    </font>
    <font>
      <sz val="12"/>
      <color theme="1"/>
      <name val="Times New Roman"/>
      <charset val="134"/>
    </font>
    <font>
      <sz val="12"/>
      <name val="Times New Roman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b/>
      <sz val="10"/>
      <color rgb="FF000000"/>
      <name val="仿宋_GB2312"/>
      <charset val="134"/>
    </font>
    <font>
      <b/>
      <sz val="11"/>
      <name val="仿宋_GB2312"/>
      <charset val="134"/>
    </font>
    <font>
      <sz val="11"/>
      <color theme="1"/>
      <name val="黑体"/>
      <charset val="134"/>
    </font>
    <font>
      <sz val="11"/>
      <color theme="1"/>
      <name val="宋体"/>
      <charset val="134"/>
    </font>
    <font>
      <b/>
      <sz val="11"/>
      <color rgb="FFFF0000"/>
      <name val="宋体"/>
      <charset val="134"/>
    </font>
    <font>
      <sz val="11"/>
      <color theme="1"/>
      <name val="Times New Roman"/>
      <charset val="134"/>
    </font>
    <font>
      <sz val="11"/>
      <name val="宋体"/>
      <charset val="134"/>
    </font>
    <font>
      <sz val="11"/>
      <name val="Times New Roman"/>
      <charset val="134"/>
    </font>
    <font>
      <sz val="11"/>
      <color rgb="FFFF0000"/>
      <name val="宋体"/>
      <charset val="134"/>
    </font>
    <font>
      <b/>
      <sz val="9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2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sz val="11"/>
      <name val="黑体"/>
      <charset val="134"/>
    </font>
    <font>
      <sz val="11"/>
      <color rgb="FFFF0000"/>
      <name val="Times New Roman"/>
      <charset val="134"/>
    </font>
    <font>
      <strike/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8" fillId="2" borderId="0" applyNumberFormat="0" applyBorder="0" applyAlignment="0" applyProtection="0">
      <alignment vertical="center"/>
    </xf>
    <xf numFmtId="0" fontId="29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4" applyNumberFormat="0" applyFill="0" applyAlignment="0" applyProtection="0">
      <alignment vertical="center"/>
    </xf>
    <xf numFmtId="0" fontId="39" fillId="0" borderId="4" applyNumberFormat="0" applyFill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4" fillId="0" borderId="5" applyNumberFormat="0" applyFill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40" fillId="11" borderId="6" applyNumberFormat="0" applyAlignment="0" applyProtection="0">
      <alignment vertical="center"/>
    </xf>
    <xf numFmtId="0" fontId="41" fillId="11" borderId="2" applyNumberFormat="0" applyAlignment="0" applyProtection="0">
      <alignment vertical="center"/>
    </xf>
    <xf numFmtId="0" fontId="42" fillId="12" borderId="7" applyNumberFormat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43" fillId="0" borderId="8" applyNumberFormat="0" applyFill="0" applyAlignment="0" applyProtection="0">
      <alignment vertical="center"/>
    </xf>
    <xf numFmtId="0" fontId="44" fillId="0" borderId="9" applyNumberFormat="0" applyFill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9" fontId="1" fillId="0" borderId="0" xfId="11" applyFont="1">
      <alignment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0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2" fillId="0" borderId="0" xfId="0" applyFont="1" applyFill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vertical="center" wrapText="1"/>
    </xf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vertical="center" wrapText="1"/>
    </xf>
    <xf numFmtId="0" fontId="0" fillId="0" borderId="0" xfId="0" applyFont="1" applyBorder="1" applyAlignment="1">
      <alignment horizontal="left" vertical="center" wrapText="1"/>
    </xf>
    <xf numFmtId="0" fontId="14" fillId="0" borderId="0" xfId="0" applyFont="1" applyAlignment="1">
      <alignment horizontal="right" vertical="center" wrapText="1"/>
    </xf>
    <xf numFmtId="9" fontId="1" fillId="0" borderId="0" xfId="11" applyFont="1" applyAlignment="1">
      <alignment horizontal="center" vertical="center"/>
    </xf>
    <xf numFmtId="49" fontId="18" fillId="0" borderId="1" xfId="0" applyNumberFormat="1" applyFont="1" applyFill="1" applyBorder="1" applyAlignment="1">
      <alignment horizontal="center" vertical="center" wrapText="1"/>
    </xf>
    <xf numFmtId="176" fontId="18" fillId="0" borderId="1" xfId="0" applyNumberFormat="1" applyFont="1" applyFill="1" applyBorder="1" applyAlignment="1">
      <alignment horizontal="center" vertical="center" wrapText="1"/>
    </xf>
    <xf numFmtId="9" fontId="3" fillId="0" borderId="0" xfId="11" applyFont="1" applyFill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20" fillId="0" borderId="1" xfId="0" applyFont="1" applyBorder="1" applyAlignment="1">
      <alignment vertical="center" wrapText="1"/>
    </xf>
    <xf numFmtId="0" fontId="1" fillId="0" borderId="1" xfId="0" applyFont="1" applyBorder="1">
      <alignment vertical="center"/>
    </xf>
    <xf numFmtId="0" fontId="21" fillId="0" borderId="1" xfId="0" applyFont="1" applyBorder="1" applyAlignment="1">
      <alignment vertical="center" wrapText="1"/>
    </xf>
    <xf numFmtId="0" fontId="22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vertical="center" wrapText="1"/>
    </xf>
    <xf numFmtId="0" fontId="24" fillId="0" borderId="1" xfId="0" applyFont="1" applyBorder="1" applyAlignment="1">
      <alignment horizontal="center" vertical="center" wrapText="1"/>
    </xf>
    <xf numFmtId="0" fontId="11" fillId="0" borderId="1" xfId="0" applyFont="1" applyBorder="1">
      <alignment vertical="center"/>
    </xf>
    <xf numFmtId="0" fontId="25" fillId="0" borderId="1" xfId="0" applyFont="1" applyBorder="1" applyAlignment="1">
      <alignment vertical="center" wrapText="1"/>
    </xf>
    <xf numFmtId="0" fontId="23" fillId="0" borderId="1" xfId="0" applyFont="1" applyBorder="1" applyAlignment="1">
      <alignment horizontal="left" vertical="center" wrapText="1"/>
    </xf>
    <xf numFmtId="0" fontId="26" fillId="0" borderId="1" xfId="0" applyFont="1" applyBorder="1" applyAlignment="1">
      <alignment vertical="center" wrapText="1"/>
    </xf>
    <xf numFmtId="0" fontId="1" fillId="0" borderId="1" xfId="0" applyFont="1" applyFill="1" applyBorder="1">
      <alignment vertical="center"/>
    </xf>
    <xf numFmtId="0" fontId="9" fillId="0" borderId="0" xfId="0" applyFont="1" applyAlignment="1">
      <alignment horizontal="center" vertical="center"/>
    </xf>
    <xf numFmtId="0" fontId="27" fillId="0" borderId="0" xfId="0" applyFont="1" applyFill="1" applyAlignment="1">
      <alignment horizontal="center" vertical="center" wrapText="1"/>
    </xf>
    <xf numFmtId="0" fontId="14" fillId="0" borderId="1" xfId="0" applyFont="1" applyBorder="1" applyAlignment="1" quotePrefix="1">
      <alignment horizontal="center" vertical="center" wrapText="1"/>
    </xf>
    <xf numFmtId="0" fontId="15" fillId="0" borderId="1" xfId="0" applyFont="1" applyBorder="1" applyAlignment="1" quotePrefix="1">
      <alignment horizontal="center" vertical="center" wrapText="1"/>
    </xf>
    <xf numFmtId="0" fontId="11" fillId="0" borderId="1" xfId="0" applyFont="1" applyBorder="1" applyAlignment="1" quotePrefix="1">
      <alignment vertical="center" wrapText="1"/>
    </xf>
    <xf numFmtId="0" fontId="1" fillId="0" borderId="1" xfId="0" applyFont="1" applyBorder="1" applyAlignment="1" quotePrefix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2026\&#39033;&#30446;&#31649;&#29702;2026\&#20215;&#26684;&#39033;&#30446;&#32534;&#30721;\&#25163;&#26415;&#21644;&#27835;&#30103;&#36741;&#21161;&#25805;&#20316;&#31867;&#21307;&#30103;&#26381;&#21153;&#20215;&#26684;&#39033;&#30446;&#31435;&#39033;&#25351;&#21335;&#65288;&#21547;&#32534;&#30721;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清稿"/>
    </sheetNames>
    <sheetDataSet>
      <sheetData sheetId="0" refreshError="1">
        <row r="3">
          <cell r="B3" t="str">
            <v>项目编码</v>
          </cell>
          <cell r="C3" t="str">
            <v>项目名称</v>
          </cell>
        </row>
        <row r="4">
          <cell r="B4" t="str">
            <v>017500000010000</v>
          </cell>
          <cell r="C4" t="str">
            <v>医学3D重建辅助操作费</v>
          </cell>
        </row>
        <row r="5">
          <cell r="B5" t="str">
            <v>017500000020000</v>
          </cell>
          <cell r="C5" t="str">
            <v>医学3D模型打印辅助操作费</v>
          </cell>
        </row>
        <row r="6">
          <cell r="B6" t="str">
            <v>017500000030000</v>
          </cell>
          <cell r="C6" t="str">
            <v>医学3D导板打印辅助操作费</v>
          </cell>
        </row>
        <row r="7">
          <cell r="B7" t="str">
            <v>017500000040000</v>
          </cell>
          <cell r="C7" t="str">
            <v>生物3D打印（组织）辅助操作费</v>
          </cell>
        </row>
        <row r="8">
          <cell r="B8" t="str">
            <v>017500000050000</v>
          </cell>
          <cell r="C8" t="str">
            <v>生物3D打印（血管）辅助操作费</v>
          </cell>
        </row>
        <row r="9">
          <cell r="B9" t="str">
            <v>017500000060000</v>
          </cell>
          <cell r="C9" t="str">
            <v>生物3D打印（器官）辅助操作费</v>
          </cell>
        </row>
        <row r="10">
          <cell r="B10" t="str">
            <v>017300000010000</v>
          </cell>
          <cell r="C10" t="str">
            <v>示踪辅助操作费（阴性显示）</v>
          </cell>
        </row>
        <row r="11">
          <cell r="B11" t="str">
            <v>017300000020000</v>
          </cell>
          <cell r="C11" t="str">
            <v>示踪辅助操作费（阳性显示）</v>
          </cell>
        </row>
        <row r="12">
          <cell r="B12" t="str">
            <v>017100000010000</v>
          </cell>
          <cell r="C12" t="str">
            <v>术中显微成像辅助操作费</v>
          </cell>
        </row>
        <row r="13">
          <cell r="B13" t="str">
            <v>17100000010001</v>
          </cell>
          <cell r="C13" t="str">
            <v>术中显微成像辅助操作费-术中扫频光学相干断层扫描成像辅助操作（加收20%）</v>
          </cell>
        </row>
        <row r="14">
          <cell r="B14" t="str">
            <v>017100000020000</v>
          </cell>
          <cell r="C14" t="str">
            <v>术中立体成像辅助操作费</v>
          </cell>
        </row>
        <row r="15">
          <cell r="B15" t="str">
            <v>017400000020000</v>
          </cell>
          <cell r="C15" t="str">
            <v>手术路径导航辅助操作费</v>
          </cell>
        </row>
        <row r="16">
          <cell r="B16" t="str">
            <v>017100000030000</v>
          </cell>
          <cell r="C16" t="str">
            <v>超声切割刀辅助操作费</v>
          </cell>
        </row>
        <row r="17">
          <cell r="B17" t="str">
            <v>017100000040000</v>
          </cell>
          <cell r="C17" t="str">
            <v>超声吸引刀辅助操作费</v>
          </cell>
        </row>
        <row r="18">
          <cell r="B18" t="str">
            <v>017100000050000</v>
          </cell>
          <cell r="C18" t="str">
            <v>电刀辅助操作费</v>
          </cell>
        </row>
        <row r="19">
          <cell r="B19" t="str">
            <v>017100000060000</v>
          </cell>
          <cell r="C19" t="str">
            <v>等离子刀辅助操作费</v>
          </cell>
        </row>
        <row r="20">
          <cell r="B20" t="str">
            <v>17100000060100</v>
          </cell>
          <cell r="C20" t="str">
            <v>等离子刀辅助操作费-氩等离子刀（扩展）</v>
          </cell>
        </row>
        <row r="21">
          <cell r="B21" t="str">
            <v>017100000070000</v>
          </cell>
          <cell r="C21" t="str">
            <v>电磁刀辅助操作费</v>
          </cell>
        </row>
        <row r="22">
          <cell r="B22" t="str">
            <v>017100000080000</v>
          </cell>
          <cell r="C22" t="str">
            <v>激光辅助操作费</v>
          </cell>
        </row>
        <row r="23">
          <cell r="B23" t="str">
            <v>017100000090000</v>
          </cell>
          <cell r="C23" t="str">
            <v>飞秒激光辅助操作费</v>
          </cell>
        </row>
        <row r="24">
          <cell r="B24" t="str">
            <v>017100000100000</v>
          </cell>
          <cell r="C24" t="str">
            <v>准分子激光辅助操作费</v>
          </cell>
        </row>
        <row r="25">
          <cell r="B25" t="str">
            <v>017100000110000</v>
          </cell>
          <cell r="C25" t="str">
            <v>射频辅助操作费</v>
          </cell>
        </row>
        <row r="26">
          <cell r="B26" t="str">
            <v>017100000120000</v>
          </cell>
          <cell r="C26" t="str">
            <v>微波辅助操作费</v>
          </cell>
        </row>
        <row r="27">
          <cell r="B27" t="str">
            <v>017100000130000</v>
          </cell>
          <cell r="C27" t="str">
            <v>冷冻辅助操作费</v>
          </cell>
        </row>
        <row r="28">
          <cell r="B28" t="str">
            <v>017200000010000</v>
          </cell>
          <cell r="C28" t="str">
            <v>微动力辅助操作费</v>
          </cell>
        </row>
        <row r="29">
          <cell r="B29" t="str">
            <v>017200000020000</v>
          </cell>
          <cell r="C29" t="str">
            <v>微动力辅助操作费（口腔）</v>
          </cell>
        </row>
        <row r="30">
          <cell r="B30" t="str">
            <v>017100000140000</v>
          </cell>
          <cell r="C30" t="str">
            <v>水动力辅助操作费</v>
          </cell>
        </row>
        <row r="31">
          <cell r="B31" t="str">
            <v>017300000030000</v>
          </cell>
          <cell r="C31" t="str">
            <v>X线透视引导辅助操作费（平扫）</v>
          </cell>
        </row>
        <row r="32">
          <cell r="B32" t="str">
            <v>017300000040000</v>
          </cell>
          <cell r="C32" t="str">
            <v>X线透视引导辅助操作费（机械臂-二维成像）</v>
          </cell>
        </row>
        <row r="33">
          <cell r="B33" t="str">
            <v>017300000050000</v>
          </cell>
          <cell r="C33" t="str">
            <v>X线透视引导辅助操作费（机械臂-三维成像）</v>
          </cell>
        </row>
        <row r="34">
          <cell r="B34" t="str">
            <v>017300000060000</v>
          </cell>
          <cell r="C34" t="str">
            <v>X线透视引导辅助操作费（数字减影）</v>
          </cell>
        </row>
        <row r="35">
          <cell r="B35" t="str">
            <v>017300000070000</v>
          </cell>
          <cell r="C35" t="str">
            <v>计算机体层扫描引导辅助操作费</v>
          </cell>
        </row>
        <row r="36">
          <cell r="B36" t="str">
            <v>017300000080000</v>
          </cell>
          <cell r="C36" t="str">
            <v>磁共振引导辅助操作费</v>
          </cell>
        </row>
        <row r="37">
          <cell r="B37" t="str">
            <v>017300000090000</v>
          </cell>
          <cell r="C37" t="str">
            <v>超声引导辅助操作费（治疗）</v>
          </cell>
        </row>
        <row r="38">
          <cell r="B38" t="str">
            <v>17300000090001</v>
          </cell>
          <cell r="C38" t="str">
            <v>超声引导辅助操作费（治疗）-彩色多普勒超声（加收100%）</v>
          </cell>
        </row>
        <row r="39">
          <cell r="B39" t="str">
            <v>17300000090011</v>
          </cell>
          <cell r="C39" t="str">
            <v>超声引导辅助操作费（治疗）-便携式超声引导（减收15元）</v>
          </cell>
        </row>
        <row r="40">
          <cell r="B40" t="str">
            <v>017300000100000 超声引导辅助操作费（手术）</v>
          </cell>
          <cell r="C40" t="str">
            <v>超声引导辅助操作费（手术）</v>
          </cell>
        </row>
        <row r="41">
          <cell r="B41" t="str">
            <v>17300000100001</v>
          </cell>
          <cell r="C41" t="str">
            <v>超声引导辅助操作费（手术）-彩色多普勒超声（加收100%）</v>
          </cell>
        </row>
        <row r="42">
          <cell r="B42" t="str">
            <v>17300000100011</v>
          </cell>
          <cell r="C42" t="str">
            <v>超声引导辅助操作费（手术）-便携式超声引导（减收50元）</v>
          </cell>
        </row>
        <row r="43">
          <cell r="B43" t="str">
            <v>017400000010000</v>
          </cell>
          <cell r="C43" t="str">
            <v>手术机械臂辅助操作费（导航）</v>
          </cell>
        </row>
        <row r="44">
          <cell r="B44" t="str">
            <v>017100000150000</v>
          </cell>
          <cell r="C44" t="str">
            <v>手术机械臂辅助操作费（参与执行）</v>
          </cell>
        </row>
        <row r="45">
          <cell r="B45" t="str">
            <v>017100000160000</v>
          </cell>
          <cell r="C45" t="str">
            <v>手术机械臂辅助操作费（精准执行）</v>
          </cell>
        </row>
        <row r="46">
          <cell r="B46" t="str">
            <v>017100000170000</v>
          </cell>
          <cell r="C46" t="str">
            <v>远程手术辅助操作费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51"/>
  <sheetViews>
    <sheetView tabSelected="1" view="pageBreakPreview" zoomScaleNormal="90" workbookViewId="0">
      <pane xSplit="3" ySplit="4" topLeftCell="D5" activePane="bottomRight" state="frozen"/>
      <selection/>
      <selection pane="topRight"/>
      <selection pane="bottomLeft"/>
      <selection pane="bottomRight" activeCell="A2" sqref="A2:N2"/>
    </sheetView>
  </sheetViews>
  <sheetFormatPr defaultColWidth="9.025" defaultRowHeight="18.75"/>
  <cols>
    <col min="1" max="1" width="4.68333333333333" customWidth="1"/>
    <col min="2" max="2" width="10.775" style="6" customWidth="1"/>
    <col min="3" max="3" width="12.225" style="7" customWidth="1"/>
    <col min="4" max="4" width="16.4416666666667" style="8" customWidth="1"/>
    <col min="5" max="5" width="21.1083333333333" style="7" customWidth="1"/>
    <col min="6" max="6" width="10" style="7" customWidth="1"/>
    <col min="7" max="7" width="8.10833333333333" style="8" customWidth="1"/>
    <col min="8" max="8" width="5.80833333333333" style="9" customWidth="1"/>
    <col min="9" max="9" width="22.8916666666667" style="10" customWidth="1"/>
    <col min="10" max="10" width="6.55833333333333" customWidth="1"/>
    <col min="11" max="11" width="6.89166666666667" customWidth="1"/>
    <col min="12" max="12" width="6.66666666666667" customWidth="1"/>
    <col min="13" max="14" width="5.225" customWidth="1"/>
    <col min="15" max="16" width="6.55833333333333" style="11" hidden="1" customWidth="1"/>
    <col min="17" max="17" width="21.225" style="12" hidden="1" customWidth="1"/>
    <col min="18" max="18" width="9.025" hidden="1" customWidth="1"/>
  </cols>
  <sheetData>
    <row r="1" s="1" customFormat="1" ht="15.75" spans="1:17">
      <c r="A1" s="13" t="s">
        <v>0</v>
      </c>
      <c r="B1" s="14"/>
      <c r="C1" s="15"/>
      <c r="D1" s="16"/>
      <c r="E1" s="15"/>
      <c r="F1" s="15"/>
      <c r="G1" s="16"/>
      <c r="H1" s="17"/>
      <c r="I1" s="32"/>
      <c r="O1" s="11"/>
      <c r="P1" s="11"/>
      <c r="Q1" s="12"/>
    </row>
    <row r="2" s="2" customFormat="1" ht="21" customHeight="1" spans="1:17">
      <c r="A2" s="18" t="s">
        <v>1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33"/>
      <c r="P2" s="11"/>
      <c r="Q2" s="50"/>
    </row>
    <row r="3" s="3" customFormat="1" ht="24" spans="1:17">
      <c r="A3" s="19" t="s">
        <v>2</v>
      </c>
      <c r="B3" s="19" t="s">
        <v>3</v>
      </c>
      <c r="C3" s="19" t="s">
        <v>4</v>
      </c>
      <c r="D3" s="19" t="s">
        <v>5</v>
      </c>
      <c r="E3" s="19" t="s">
        <v>6</v>
      </c>
      <c r="F3" s="19" t="s">
        <v>7</v>
      </c>
      <c r="G3" s="19" t="s">
        <v>8</v>
      </c>
      <c r="H3" s="19" t="s">
        <v>9</v>
      </c>
      <c r="I3" s="19" t="s">
        <v>10</v>
      </c>
      <c r="J3" s="34" t="s">
        <v>11</v>
      </c>
      <c r="K3" s="34" t="s">
        <v>12</v>
      </c>
      <c r="L3" s="34" t="s">
        <v>13</v>
      </c>
      <c r="M3" s="35" t="s">
        <v>14</v>
      </c>
      <c r="N3" s="35" t="s">
        <v>15</v>
      </c>
      <c r="O3" s="36"/>
      <c r="P3" s="11"/>
      <c r="Q3" s="51"/>
    </row>
    <row r="4" s="3" customFormat="1" ht="14.25" spans="1:17">
      <c r="A4" s="19"/>
      <c r="B4" s="19"/>
      <c r="C4" s="19"/>
      <c r="D4" s="19"/>
      <c r="E4" s="19"/>
      <c r="F4" s="19"/>
      <c r="G4" s="19"/>
      <c r="H4" s="19"/>
      <c r="I4" s="19"/>
      <c r="J4" s="37" t="s">
        <v>16</v>
      </c>
      <c r="K4" s="37"/>
      <c r="L4" s="37"/>
      <c r="M4" s="35"/>
      <c r="N4" s="35"/>
      <c r="O4" s="36"/>
      <c r="P4" s="11"/>
      <c r="Q4" s="51"/>
    </row>
    <row r="5" s="4" customFormat="1" ht="128.25" spans="1:18">
      <c r="A5" s="20">
        <v>1</v>
      </c>
      <c r="B5" s="52" t="s">
        <v>17</v>
      </c>
      <c r="C5" s="22" t="s">
        <v>18</v>
      </c>
      <c r="D5" s="23" t="s">
        <v>19</v>
      </c>
      <c r="E5" s="22" t="s">
        <v>20</v>
      </c>
      <c r="F5" s="22"/>
      <c r="G5" s="23"/>
      <c r="H5" s="24" t="s">
        <v>21</v>
      </c>
      <c r="I5" s="38" t="s">
        <v>22</v>
      </c>
      <c r="J5" s="39">
        <v>280</v>
      </c>
      <c r="K5" s="39">
        <v>250</v>
      </c>
      <c r="L5" s="39">
        <v>225</v>
      </c>
      <c r="M5" s="39"/>
      <c r="N5" s="39"/>
      <c r="O5" s="11">
        <f t="shared" ref="O5:O9" si="0">K5/J5</f>
        <v>0.892857142857143</v>
      </c>
      <c r="P5" s="11">
        <f t="shared" ref="P5:P9" si="1">L5/K5</f>
        <v>0.9</v>
      </c>
      <c r="Q5" s="12" t="str">
        <f>VLOOKUP(B5,[1]清稿!$B$3:$C$46,2,0)</f>
        <v>医学3D重建辅助操作费</v>
      </c>
      <c r="R5" s="4" t="b">
        <f t="shared" ref="R5:R48" si="2">C5=Q5</f>
        <v>1</v>
      </c>
    </row>
    <row r="6" s="4" customFormat="1" ht="114" spans="1:18">
      <c r="A6" s="20">
        <v>2</v>
      </c>
      <c r="B6" s="52" t="s">
        <v>23</v>
      </c>
      <c r="C6" s="22" t="s">
        <v>24</v>
      </c>
      <c r="D6" s="23" t="s">
        <v>25</v>
      </c>
      <c r="E6" s="23" t="s">
        <v>26</v>
      </c>
      <c r="F6" s="22"/>
      <c r="G6" s="23"/>
      <c r="H6" s="24" t="s">
        <v>27</v>
      </c>
      <c r="I6" s="40" t="s">
        <v>28</v>
      </c>
      <c r="J6" s="39">
        <v>450</v>
      </c>
      <c r="K6" s="39">
        <v>400</v>
      </c>
      <c r="L6" s="39">
        <v>360</v>
      </c>
      <c r="M6" s="39"/>
      <c r="N6" s="39"/>
      <c r="O6" s="11">
        <f t="shared" si="0"/>
        <v>0.888888888888889</v>
      </c>
      <c r="P6" s="11">
        <f t="shared" si="1"/>
        <v>0.9</v>
      </c>
      <c r="Q6" s="12" t="str">
        <f>VLOOKUP(B6,[1]清稿!$B$3:$C$46,2,0)</f>
        <v>医学3D模型打印辅助操作费</v>
      </c>
      <c r="R6" s="4" t="b">
        <f t="shared" si="2"/>
        <v>1</v>
      </c>
    </row>
    <row r="7" s="4" customFormat="1" ht="114" spans="1:18">
      <c r="A7" s="20">
        <v>3</v>
      </c>
      <c r="B7" s="52" t="s">
        <v>29</v>
      </c>
      <c r="C7" s="22" t="s">
        <v>30</v>
      </c>
      <c r="D7" s="23" t="s">
        <v>31</v>
      </c>
      <c r="E7" s="22" t="s">
        <v>32</v>
      </c>
      <c r="F7" s="22"/>
      <c r="G7" s="23"/>
      <c r="H7" s="24" t="s">
        <v>27</v>
      </c>
      <c r="I7" s="40" t="s">
        <v>33</v>
      </c>
      <c r="J7" s="39">
        <v>1500</v>
      </c>
      <c r="K7" s="39">
        <v>1300</v>
      </c>
      <c r="L7" s="39">
        <v>1040</v>
      </c>
      <c r="M7" s="39"/>
      <c r="N7" s="39"/>
      <c r="O7" s="11">
        <f t="shared" si="0"/>
        <v>0.866666666666667</v>
      </c>
      <c r="P7" s="11">
        <f t="shared" si="1"/>
        <v>0.8</v>
      </c>
      <c r="Q7" s="12" t="str">
        <f>VLOOKUP(B7,[1]清稿!$B$3:$C$46,2,0)</f>
        <v>医学3D导板打印辅助操作费</v>
      </c>
      <c r="R7" s="4" t="b">
        <f t="shared" si="2"/>
        <v>1</v>
      </c>
    </row>
    <row r="8" s="4" customFormat="1" ht="121.5" spans="1:18">
      <c r="A8" s="20">
        <v>4</v>
      </c>
      <c r="B8" s="52" t="s">
        <v>34</v>
      </c>
      <c r="C8" s="22" t="s">
        <v>35</v>
      </c>
      <c r="D8" s="23" t="s">
        <v>36</v>
      </c>
      <c r="E8" s="23" t="s">
        <v>37</v>
      </c>
      <c r="F8" s="22"/>
      <c r="G8" s="23"/>
      <c r="H8" s="24" t="s">
        <v>27</v>
      </c>
      <c r="I8" s="41" t="s">
        <v>38</v>
      </c>
      <c r="J8" s="39">
        <v>1600</v>
      </c>
      <c r="K8" s="39">
        <v>1400</v>
      </c>
      <c r="L8" s="39">
        <v>1200</v>
      </c>
      <c r="M8" s="39"/>
      <c r="N8" s="39"/>
      <c r="O8" s="11">
        <f t="shared" si="0"/>
        <v>0.875</v>
      </c>
      <c r="P8" s="11">
        <f t="shared" si="1"/>
        <v>0.857142857142857</v>
      </c>
      <c r="Q8" s="12" t="str">
        <f>VLOOKUP(B8,[1]清稿!$B$3:$C$46,2,0)</f>
        <v>生物3D打印（组织）辅助操作费</v>
      </c>
      <c r="R8" s="4" t="b">
        <f t="shared" si="2"/>
        <v>1</v>
      </c>
    </row>
    <row r="9" s="4" customFormat="1" ht="85.5" spans="1:18">
      <c r="A9" s="20">
        <v>5</v>
      </c>
      <c r="B9" s="52" t="s">
        <v>39</v>
      </c>
      <c r="C9" s="22" t="s">
        <v>40</v>
      </c>
      <c r="D9" s="23" t="s">
        <v>41</v>
      </c>
      <c r="E9" s="23" t="s">
        <v>37</v>
      </c>
      <c r="F9" s="22"/>
      <c r="G9" s="23"/>
      <c r="H9" s="24" t="s">
        <v>27</v>
      </c>
      <c r="I9" s="41" t="s">
        <v>42</v>
      </c>
      <c r="J9" s="39">
        <v>7000</v>
      </c>
      <c r="K9" s="39">
        <v>5600</v>
      </c>
      <c r="L9" s="39">
        <v>5000</v>
      </c>
      <c r="M9" s="39"/>
      <c r="N9" s="39"/>
      <c r="O9" s="11">
        <f t="shared" si="0"/>
        <v>0.8</v>
      </c>
      <c r="P9" s="11">
        <f t="shared" si="1"/>
        <v>0.892857142857143</v>
      </c>
      <c r="Q9" s="12" t="str">
        <f>VLOOKUP(B9,[1]清稿!$B$3:$C$46,2,0)</f>
        <v>生物3D打印（血管）辅助操作费</v>
      </c>
      <c r="R9" s="4" t="b">
        <f t="shared" si="2"/>
        <v>1</v>
      </c>
    </row>
    <row r="10" s="4" customFormat="1" ht="85.5" spans="1:18">
      <c r="A10" s="20">
        <v>6</v>
      </c>
      <c r="B10" s="52" t="s">
        <v>43</v>
      </c>
      <c r="C10" s="22" t="s">
        <v>44</v>
      </c>
      <c r="D10" s="23" t="s">
        <v>45</v>
      </c>
      <c r="E10" s="23" t="s">
        <v>37</v>
      </c>
      <c r="F10" s="22"/>
      <c r="G10" s="23"/>
      <c r="H10" s="24" t="s">
        <v>27</v>
      </c>
      <c r="I10" s="41" t="s">
        <v>46</v>
      </c>
      <c r="J10" s="42" t="s">
        <v>47</v>
      </c>
      <c r="K10" s="42"/>
      <c r="L10" s="42"/>
      <c r="M10" s="39"/>
      <c r="N10" s="39"/>
      <c r="O10" s="11"/>
      <c r="P10" s="11"/>
      <c r="Q10" s="12" t="str">
        <f>VLOOKUP(B10,[1]清稿!$B$3:$C$46,2,0)</f>
        <v>生物3D打印（器官）辅助操作费</v>
      </c>
      <c r="R10" s="4" t="b">
        <f t="shared" si="2"/>
        <v>1</v>
      </c>
    </row>
    <row r="11" s="4" customFormat="1" ht="85.5" spans="1:18">
      <c r="A11" s="20">
        <v>7</v>
      </c>
      <c r="B11" s="52" t="s">
        <v>48</v>
      </c>
      <c r="C11" s="22" t="s">
        <v>49</v>
      </c>
      <c r="D11" s="23" t="s">
        <v>50</v>
      </c>
      <c r="E11" s="22" t="s">
        <v>51</v>
      </c>
      <c r="F11" s="22"/>
      <c r="G11" s="23"/>
      <c r="H11" s="24" t="s">
        <v>21</v>
      </c>
      <c r="I11" s="43"/>
      <c r="J11" s="39">
        <v>350</v>
      </c>
      <c r="K11" s="39">
        <v>310</v>
      </c>
      <c r="L11" s="39">
        <v>280</v>
      </c>
      <c r="M11" s="39"/>
      <c r="N11" s="39"/>
      <c r="O11" s="11">
        <f t="shared" ref="O11:O19" si="3">K11/J11</f>
        <v>0.885714285714286</v>
      </c>
      <c r="P11" s="11">
        <f t="shared" ref="P11:P19" si="4">L11/K11</f>
        <v>0.903225806451613</v>
      </c>
      <c r="Q11" s="12" t="str">
        <f>VLOOKUP(B11,[1]清稿!$B$3:$C$46,2,0)</f>
        <v>示踪辅助操作费（阴性显示）</v>
      </c>
      <c r="R11" s="4" t="b">
        <f t="shared" si="2"/>
        <v>1</v>
      </c>
    </row>
    <row r="12" s="4" customFormat="1" ht="85.5" spans="1:18">
      <c r="A12" s="20">
        <v>8</v>
      </c>
      <c r="B12" s="52" t="s">
        <v>52</v>
      </c>
      <c r="C12" s="22" t="s">
        <v>53</v>
      </c>
      <c r="D12" s="23" t="s">
        <v>54</v>
      </c>
      <c r="E12" s="22" t="s">
        <v>51</v>
      </c>
      <c r="F12" s="22"/>
      <c r="G12" s="23"/>
      <c r="H12" s="24" t="s">
        <v>21</v>
      </c>
      <c r="I12" s="43"/>
      <c r="J12" s="39">
        <v>350</v>
      </c>
      <c r="K12" s="39">
        <v>310</v>
      </c>
      <c r="L12" s="39">
        <v>280</v>
      </c>
      <c r="M12" s="39"/>
      <c r="N12" s="39"/>
      <c r="O12" s="11">
        <f t="shared" si="3"/>
        <v>0.885714285714286</v>
      </c>
      <c r="P12" s="11">
        <f t="shared" si="4"/>
        <v>0.903225806451613</v>
      </c>
      <c r="Q12" s="12" t="str">
        <f>VLOOKUP(B12,[1]清稿!$B$3:$C$46,2,0)</f>
        <v>示踪辅助操作费（阳性显示）</v>
      </c>
      <c r="R12" s="4" t="b">
        <f t="shared" si="2"/>
        <v>1</v>
      </c>
    </row>
    <row r="13" s="5" customFormat="1" ht="71.25" spans="1:18">
      <c r="A13" s="25">
        <v>9</v>
      </c>
      <c r="B13" s="53" t="s">
        <v>55</v>
      </c>
      <c r="C13" s="23" t="s">
        <v>56</v>
      </c>
      <c r="D13" s="27" t="s">
        <v>57</v>
      </c>
      <c r="E13" s="27" t="s">
        <v>58</v>
      </c>
      <c r="F13" s="23" t="s">
        <v>59</v>
      </c>
      <c r="G13" s="23"/>
      <c r="H13" s="27" t="s">
        <v>21</v>
      </c>
      <c r="I13" s="44" t="s">
        <v>60</v>
      </c>
      <c r="J13" s="45">
        <v>330</v>
      </c>
      <c r="K13" s="45">
        <v>330</v>
      </c>
      <c r="L13" s="45">
        <v>330</v>
      </c>
      <c r="M13" s="45"/>
      <c r="N13" s="45"/>
      <c r="O13" s="11">
        <f t="shared" si="3"/>
        <v>1</v>
      </c>
      <c r="P13" s="11">
        <f t="shared" si="4"/>
        <v>1</v>
      </c>
      <c r="Q13" s="12" t="str">
        <f>VLOOKUP(B13,[1]清稿!$B$3:$C$46,2,0)</f>
        <v>术中显微成像辅助操作费</v>
      </c>
      <c r="R13" s="4" t="b">
        <f t="shared" si="2"/>
        <v>1</v>
      </c>
    </row>
    <row r="14" s="5" customFormat="1" ht="99.75" spans="1:18">
      <c r="A14" s="25">
        <v>10</v>
      </c>
      <c r="B14" s="54" t="s">
        <v>61</v>
      </c>
      <c r="C14" s="23" t="s">
        <v>62</v>
      </c>
      <c r="D14" s="27"/>
      <c r="E14" s="27"/>
      <c r="F14" s="23"/>
      <c r="G14" s="23"/>
      <c r="H14" s="27"/>
      <c r="I14" s="44"/>
      <c r="J14" s="45">
        <v>66</v>
      </c>
      <c r="K14" s="45">
        <v>66</v>
      </c>
      <c r="L14" s="45">
        <v>66</v>
      </c>
      <c r="M14" s="45"/>
      <c r="N14" s="45"/>
      <c r="O14" s="11">
        <f t="shared" si="3"/>
        <v>1</v>
      </c>
      <c r="P14" s="11">
        <f t="shared" si="4"/>
        <v>1</v>
      </c>
      <c r="Q14" s="12" t="str">
        <f>VLOOKUP(B14,[1]清稿!$B$3:$C$46,2,0)</f>
        <v>术中显微成像辅助操作费-术中扫频光学相干断层扫描成像辅助操作（加收20%）</v>
      </c>
      <c r="R14" s="4" t="b">
        <f t="shared" si="2"/>
        <v>1</v>
      </c>
    </row>
    <row r="15" s="4" customFormat="1" ht="142.5" spans="1:18">
      <c r="A15" s="25">
        <v>11</v>
      </c>
      <c r="B15" s="52" t="s">
        <v>63</v>
      </c>
      <c r="C15" s="22" t="s">
        <v>64</v>
      </c>
      <c r="D15" s="23" t="s">
        <v>65</v>
      </c>
      <c r="E15" s="22" t="s">
        <v>66</v>
      </c>
      <c r="F15" s="22"/>
      <c r="G15" s="23"/>
      <c r="H15" s="24" t="s">
        <v>21</v>
      </c>
      <c r="I15" s="43"/>
      <c r="J15" s="39">
        <v>680</v>
      </c>
      <c r="K15" s="39">
        <v>610</v>
      </c>
      <c r="L15" s="39">
        <v>550</v>
      </c>
      <c r="M15" s="39"/>
      <c r="N15" s="39"/>
      <c r="O15" s="11">
        <f t="shared" si="3"/>
        <v>0.897058823529412</v>
      </c>
      <c r="P15" s="11">
        <f t="shared" si="4"/>
        <v>0.901639344262295</v>
      </c>
      <c r="Q15" s="12" t="str">
        <f>VLOOKUP(B15,[1]清稿!$B$3:$C$46,2,0)</f>
        <v>术中立体成像辅助操作费</v>
      </c>
      <c r="R15" s="4" t="b">
        <f t="shared" si="2"/>
        <v>1</v>
      </c>
    </row>
    <row r="16" s="4" customFormat="1" ht="164" customHeight="1" spans="1:18">
      <c r="A16" s="25">
        <v>12</v>
      </c>
      <c r="B16" s="52" t="s">
        <v>67</v>
      </c>
      <c r="C16" s="22" t="s">
        <v>68</v>
      </c>
      <c r="D16" s="28" t="s">
        <v>69</v>
      </c>
      <c r="E16" s="28" t="s">
        <v>70</v>
      </c>
      <c r="F16" s="28"/>
      <c r="G16" s="28"/>
      <c r="H16" s="29" t="s">
        <v>21</v>
      </c>
      <c r="I16" s="46" t="s">
        <v>71</v>
      </c>
      <c r="J16" s="39">
        <v>1500</v>
      </c>
      <c r="K16" s="39">
        <v>1500</v>
      </c>
      <c r="L16" s="39">
        <v>1500</v>
      </c>
      <c r="M16" s="39"/>
      <c r="N16" s="39"/>
      <c r="O16" s="11">
        <f t="shared" si="3"/>
        <v>1</v>
      </c>
      <c r="P16" s="11">
        <f t="shared" si="4"/>
        <v>1</v>
      </c>
      <c r="Q16" s="12" t="str">
        <f>VLOOKUP(B16,[1]清稿!$B$3:$C$46,2,0)</f>
        <v>手术路径导航辅助操作费</v>
      </c>
      <c r="R16" s="4" t="b">
        <f t="shared" si="2"/>
        <v>1</v>
      </c>
    </row>
    <row r="17" s="4" customFormat="1" ht="147" customHeight="1" spans="1:18">
      <c r="A17" s="25">
        <v>13</v>
      </c>
      <c r="B17" s="52" t="s">
        <v>72</v>
      </c>
      <c r="C17" s="22" t="s">
        <v>73</v>
      </c>
      <c r="D17" s="23" t="s">
        <v>74</v>
      </c>
      <c r="E17" s="22" t="s">
        <v>75</v>
      </c>
      <c r="F17" s="22"/>
      <c r="G17" s="23"/>
      <c r="H17" s="24" t="s">
        <v>21</v>
      </c>
      <c r="I17" s="43" t="s">
        <v>76</v>
      </c>
      <c r="J17" s="39">
        <v>500</v>
      </c>
      <c r="K17" s="39">
        <v>500</v>
      </c>
      <c r="L17" s="39">
        <v>500</v>
      </c>
      <c r="M17" s="39"/>
      <c r="N17" s="39"/>
      <c r="O17" s="11">
        <f t="shared" si="3"/>
        <v>1</v>
      </c>
      <c r="P17" s="11">
        <f t="shared" si="4"/>
        <v>1</v>
      </c>
      <c r="Q17" s="12" t="str">
        <f>VLOOKUP(B17,[1]清稿!$B$3:$C$46,2,0)</f>
        <v>超声切割刀辅助操作费</v>
      </c>
      <c r="R17" s="4" t="b">
        <f t="shared" si="2"/>
        <v>1</v>
      </c>
    </row>
    <row r="18" s="4" customFormat="1" ht="127.5" spans="1:18">
      <c r="A18" s="25">
        <v>14</v>
      </c>
      <c r="B18" s="52" t="s">
        <v>77</v>
      </c>
      <c r="C18" s="22" t="s">
        <v>78</v>
      </c>
      <c r="D18" s="23" t="s">
        <v>79</v>
      </c>
      <c r="E18" s="22" t="s">
        <v>80</v>
      </c>
      <c r="F18" s="22"/>
      <c r="G18" s="23"/>
      <c r="H18" s="24" t="s">
        <v>21</v>
      </c>
      <c r="I18" s="43" t="s">
        <v>81</v>
      </c>
      <c r="J18" s="39">
        <v>1000</v>
      </c>
      <c r="K18" s="39">
        <v>1000</v>
      </c>
      <c r="L18" s="39">
        <v>1000</v>
      </c>
      <c r="M18" s="39"/>
      <c r="N18" s="39"/>
      <c r="O18" s="11">
        <f t="shared" si="3"/>
        <v>1</v>
      </c>
      <c r="P18" s="11">
        <f t="shared" si="4"/>
        <v>1</v>
      </c>
      <c r="Q18" s="12" t="str">
        <f>VLOOKUP(B18,[1]清稿!$B$3:$C$46,2,0)</f>
        <v>超声吸引刀辅助操作费</v>
      </c>
      <c r="R18" s="4" t="b">
        <f t="shared" si="2"/>
        <v>1</v>
      </c>
    </row>
    <row r="19" s="4" customFormat="1" ht="208" customHeight="1" spans="1:18">
      <c r="A19" s="25">
        <v>15</v>
      </c>
      <c r="B19" s="52" t="s">
        <v>82</v>
      </c>
      <c r="C19" s="22" t="s">
        <v>83</v>
      </c>
      <c r="D19" s="23" t="s">
        <v>84</v>
      </c>
      <c r="E19" s="22" t="s">
        <v>85</v>
      </c>
      <c r="F19" s="22"/>
      <c r="G19" s="23"/>
      <c r="H19" s="24" t="s">
        <v>21</v>
      </c>
      <c r="I19" s="43" t="s">
        <v>86</v>
      </c>
      <c r="J19" s="39">
        <v>100</v>
      </c>
      <c r="K19" s="39">
        <v>100</v>
      </c>
      <c r="L19" s="39">
        <v>100</v>
      </c>
      <c r="M19" s="39"/>
      <c r="N19" s="39"/>
      <c r="O19" s="11">
        <f t="shared" si="3"/>
        <v>1</v>
      </c>
      <c r="P19" s="11">
        <f t="shared" si="4"/>
        <v>1</v>
      </c>
      <c r="Q19" s="12" t="str">
        <f>VLOOKUP(B19,[1]清稿!$B$3:$C$46,2,0)</f>
        <v>电刀辅助操作费</v>
      </c>
      <c r="R19" s="4" t="b">
        <f t="shared" si="2"/>
        <v>1</v>
      </c>
    </row>
    <row r="20" s="4" customFormat="1" ht="84" customHeight="1" spans="1:18">
      <c r="A20" s="25"/>
      <c r="B20" s="21"/>
      <c r="C20" s="22" t="s">
        <v>87</v>
      </c>
      <c r="D20" s="23"/>
      <c r="E20" s="22"/>
      <c r="F20" s="22"/>
      <c r="G20" s="23"/>
      <c r="H20" s="24"/>
      <c r="I20" s="43"/>
      <c r="J20" s="39">
        <v>900</v>
      </c>
      <c r="K20" s="39">
        <v>900</v>
      </c>
      <c r="L20" s="39">
        <v>900</v>
      </c>
      <c r="M20" s="39"/>
      <c r="N20" s="39"/>
      <c r="O20" s="11"/>
      <c r="P20" s="11"/>
      <c r="Q20" s="12" t="e">
        <f>VLOOKUP(B20,[1]清稿!$B$3:$C$46,2,0)</f>
        <v>#N/A</v>
      </c>
      <c r="R20" s="4" t="e">
        <f t="shared" si="2"/>
        <v>#N/A</v>
      </c>
    </row>
    <row r="21" s="4" customFormat="1" ht="106" customHeight="1" spans="1:18">
      <c r="A21" s="25">
        <v>16</v>
      </c>
      <c r="B21" s="52" t="s">
        <v>88</v>
      </c>
      <c r="C21" s="22" t="s">
        <v>89</v>
      </c>
      <c r="D21" s="27" t="s">
        <v>90</v>
      </c>
      <c r="E21" s="24" t="s">
        <v>91</v>
      </c>
      <c r="F21" s="22"/>
      <c r="G21" s="23" t="s">
        <v>92</v>
      </c>
      <c r="H21" s="24" t="s">
        <v>21</v>
      </c>
      <c r="I21" s="47" t="s">
        <v>93</v>
      </c>
      <c r="J21" s="39">
        <v>300</v>
      </c>
      <c r="K21" s="39">
        <v>300</v>
      </c>
      <c r="L21" s="39">
        <v>300</v>
      </c>
      <c r="M21" s="39"/>
      <c r="N21" s="39"/>
      <c r="O21" s="11">
        <f t="shared" ref="O21:O48" si="5">K21/J21</f>
        <v>1</v>
      </c>
      <c r="P21" s="11">
        <f t="shared" ref="P21:P48" si="6">L21/K21</f>
        <v>1</v>
      </c>
      <c r="Q21" s="12" t="str">
        <f>VLOOKUP(B21,[1]清稿!$B$3:$C$46,2,0)</f>
        <v>等离子刀辅助操作费</v>
      </c>
      <c r="R21" s="4" t="b">
        <f t="shared" si="2"/>
        <v>1</v>
      </c>
    </row>
    <row r="22" s="4" customFormat="1" ht="86" customHeight="1" spans="1:18">
      <c r="A22" s="25">
        <v>17</v>
      </c>
      <c r="B22" s="55" t="s">
        <v>94</v>
      </c>
      <c r="C22" s="22" t="s">
        <v>95</v>
      </c>
      <c r="D22" s="27"/>
      <c r="E22" s="24"/>
      <c r="F22" s="22"/>
      <c r="G22" s="23"/>
      <c r="H22" s="24"/>
      <c r="I22" s="47"/>
      <c r="J22" s="39">
        <v>300</v>
      </c>
      <c r="K22" s="39">
        <v>300</v>
      </c>
      <c r="L22" s="39">
        <v>300</v>
      </c>
      <c r="M22" s="39"/>
      <c r="N22" s="39"/>
      <c r="O22" s="11">
        <f t="shared" si="5"/>
        <v>1</v>
      </c>
      <c r="P22" s="11">
        <f t="shared" si="6"/>
        <v>1</v>
      </c>
      <c r="Q22" s="12" t="str">
        <f>VLOOKUP(B22,[1]清稿!$B$3:$C$46,2,0)</f>
        <v>等离子刀辅助操作费-氩等离子刀（扩展）</v>
      </c>
      <c r="R22" s="4" t="b">
        <f t="shared" si="2"/>
        <v>1</v>
      </c>
    </row>
    <row r="23" s="4" customFormat="1" ht="146" customHeight="1" spans="1:18">
      <c r="A23" s="25">
        <v>18</v>
      </c>
      <c r="B23" s="52" t="s">
        <v>96</v>
      </c>
      <c r="C23" s="22" t="s">
        <v>97</v>
      </c>
      <c r="D23" s="23" t="s">
        <v>98</v>
      </c>
      <c r="E23" s="22" t="s">
        <v>99</v>
      </c>
      <c r="F23" s="22"/>
      <c r="G23" s="23"/>
      <c r="H23" s="24" t="s">
        <v>21</v>
      </c>
      <c r="I23" s="43" t="s">
        <v>100</v>
      </c>
      <c r="J23" s="39">
        <v>650</v>
      </c>
      <c r="K23" s="39">
        <v>650</v>
      </c>
      <c r="L23" s="39">
        <v>650</v>
      </c>
      <c r="M23" s="39"/>
      <c r="N23" s="39"/>
      <c r="O23" s="11">
        <f t="shared" si="5"/>
        <v>1</v>
      </c>
      <c r="P23" s="11">
        <f t="shared" si="6"/>
        <v>1</v>
      </c>
      <c r="Q23" s="12" t="str">
        <f>VLOOKUP(B23,[1]清稿!$B$3:$C$46,2,0)</f>
        <v>电磁刀辅助操作费</v>
      </c>
      <c r="R23" s="4" t="b">
        <f t="shared" si="2"/>
        <v>1</v>
      </c>
    </row>
    <row r="24" s="4" customFormat="1" ht="99.75" spans="1:18">
      <c r="A24" s="25">
        <v>19</v>
      </c>
      <c r="B24" s="52" t="s">
        <v>101</v>
      </c>
      <c r="C24" s="22" t="s">
        <v>102</v>
      </c>
      <c r="D24" s="23" t="s">
        <v>103</v>
      </c>
      <c r="E24" s="22" t="s">
        <v>104</v>
      </c>
      <c r="F24" s="22"/>
      <c r="G24" s="23"/>
      <c r="H24" s="24" t="s">
        <v>21</v>
      </c>
      <c r="I24" s="40" t="s">
        <v>105</v>
      </c>
      <c r="J24" s="39">
        <v>400</v>
      </c>
      <c r="K24" s="39">
        <v>400</v>
      </c>
      <c r="L24" s="39">
        <v>400</v>
      </c>
      <c r="M24" s="39"/>
      <c r="N24" s="39"/>
      <c r="O24" s="11">
        <f t="shared" si="5"/>
        <v>1</v>
      </c>
      <c r="P24" s="11">
        <f t="shared" si="6"/>
        <v>1</v>
      </c>
      <c r="Q24" s="12" t="str">
        <f>VLOOKUP(B24,[1]清稿!$B$3:$C$46,2,0)</f>
        <v>激光辅助操作费</v>
      </c>
      <c r="R24" s="4" t="b">
        <f t="shared" si="2"/>
        <v>1</v>
      </c>
    </row>
    <row r="25" s="4" customFormat="1" ht="285" customHeight="1" spans="1:18">
      <c r="A25" s="25">
        <v>20</v>
      </c>
      <c r="B25" s="52" t="s">
        <v>106</v>
      </c>
      <c r="C25" s="22" t="s">
        <v>107</v>
      </c>
      <c r="D25" s="23" t="s">
        <v>108</v>
      </c>
      <c r="E25" s="22" t="s">
        <v>109</v>
      </c>
      <c r="F25" s="22"/>
      <c r="G25" s="23"/>
      <c r="H25" s="24" t="s">
        <v>21</v>
      </c>
      <c r="I25" s="48" t="s">
        <v>110</v>
      </c>
      <c r="J25" s="39">
        <v>3000</v>
      </c>
      <c r="K25" s="39">
        <v>2700</v>
      </c>
      <c r="L25" s="39">
        <v>2430</v>
      </c>
      <c r="M25" s="39"/>
      <c r="N25" s="39"/>
      <c r="O25" s="11">
        <f t="shared" si="5"/>
        <v>0.9</v>
      </c>
      <c r="P25" s="11">
        <f t="shared" si="6"/>
        <v>0.9</v>
      </c>
      <c r="Q25" s="12" t="str">
        <f>VLOOKUP(B25,[1]清稿!$B$3:$C$46,2,0)</f>
        <v>飞秒激光辅助操作费</v>
      </c>
      <c r="R25" s="4" t="b">
        <f t="shared" si="2"/>
        <v>1</v>
      </c>
    </row>
    <row r="26" s="4" customFormat="1" ht="200" customHeight="1" spans="1:18">
      <c r="A26" s="25">
        <v>21</v>
      </c>
      <c r="B26" s="52" t="s">
        <v>111</v>
      </c>
      <c r="C26" s="22" t="s">
        <v>112</v>
      </c>
      <c r="D26" s="23" t="s">
        <v>113</v>
      </c>
      <c r="E26" s="22" t="s">
        <v>109</v>
      </c>
      <c r="F26" s="22"/>
      <c r="G26" s="23"/>
      <c r="H26" s="24" t="s">
        <v>21</v>
      </c>
      <c r="I26" s="48" t="s">
        <v>110</v>
      </c>
      <c r="J26" s="39">
        <v>500</v>
      </c>
      <c r="K26" s="39">
        <v>450</v>
      </c>
      <c r="L26" s="39">
        <v>405</v>
      </c>
      <c r="M26" s="39"/>
      <c r="N26" s="39"/>
      <c r="O26" s="11">
        <f t="shared" si="5"/>
        <v>0.9</v>
      </c>
      <c r="P26" s="11">
        <f t="shared" si="6"/>
        <v>0.9</v>
      </c>
      <c r="Q26" s="12" t="str">
        <f>VLOOKUP(B26,[1]清稿!$B$3:$C$46,2,0)</f>
        <v>准分子激光辅助操作费</v>
      </c>
      <c r="R26" s="4" t="b">
        <f t="shared" si="2"/>
        <v>1</v>
      </c>
    </row>
    <row r="27" s="4" customFormat="1" ht="112.5" spans="1:18">
      <c r="A27" s="25">
        <v>22</v>
      </c>
      <c r="B27" s="52" t="s">
        <v>114</v>
      </c>
      <c r="C27" s="22" t="s">
        <v>115</v>
      </c>
      <c r="D27" s="23" t="s">
        <v>116</v>
      </c>
      <c r="E27" s="22" t="s">
        <v>117</v>
      </c>
      <c r="F27" s="22"/>
      <c r="G27" s="23"/>
      <c r="H27" s="24" t="s">
        <v>21</v>
      </c>
      <c r="I27" s="46" t="s">
        <v>118</v>
      </c>
      <c r="J27" s="39">
        <v>100</v>
      </c>
      <c r="K27" s="39">
        <v>100</v>
      </c>
      <c r="L27" s="39">
        <v>100</v>
      </c>
      <c r="M27" s="39"/>
      <c r="N27" s="39"/>
      <c r="O27" s="11">
        <f t="shared" si="5"/>
        <v>1</v>
      </c>
      <c r="P27" s="11">
        <f t="shared" si="6"/>
        <v>1</v>
      </c>
      <c r="Q27" s="12" t="str">
        <f>VLOOKUP(B27,[1]清稿!$B$3:$C$46,2,0)</f>
        <v>射频辅助操作费</v>
      </c>
      <c r="R27" s="4" t="b">
        <f t="shared" si="2"/>
        <v>1</v>
      </c>
    </row>
    <row r="28" s="4" customFormat="1" ht="136" customHeight="1" spans="1:18">
      <c r="A28" s="25">
        <v>23</v>
      </c>
      <c r="B28" s="52" t="s">
        <v>119</v>
      </c>
      <c r="C28" s="22" t="s">
        <v>120</v>
      </c>
      <c r="D28" s="23" t="s">
        <v>121</v>
      </c>
      <c r="E28" s="22" t="s">
        <v>122</v>
      </c>
      <c r="F28" s="22"/>
      <c r="G28" s="23"/>
      <c r="H28" s="24" t="s">
        <v>21</v>
      </c>
      <c r="I28" s="43" t="s">
        <v>123</v>
      </c>
      <c r="J28" s="39">
        <v>700</v>
      </c>
      <c r="K28" s="39">
        <v>700</v>
      </c>
      <c r="L28" s="39">
        <v>700</v>
      </c>
      <c r="M28" s="39"/>
      <c r="N28" s="39"/>
      <c r="O28" s="11">
        <f t="shared" si="5"/>
        <v>1</v>
      </c>
      <c r="P28" s="11">
        <f t="shared" si="6"/>
        <v>1</v>
      </c>
      <c r="Q28" s="12" t="str">
        <f>VLOOKUP(B28,[1]清稿!$B$3:$C$46,2,0)</f>
        <v>微波辅助操作费</v>
      </c>
      <c r="R28" s="4" t="b">
        <f t="shared" si="2"/>
        <v>1</v>
      </c>
    </row>
    <row r="29" s="4" customFormat="1" ht="112.5" spans="1:18">
      <c r="A29" s="25">
        <v>24</v>
      </c>
      <c r="B29" s="52" t="s">
        <v>124</v>
      </c>
      <c r="C29" s="22" t="s">
        <v>125</v>
      </c>
      <c r="D29" s="23" t="s">
        <v>126</v>
      </c>
      <c r="E29" s="22" t="s">
        <v>127</v>
      </c>
      <c r="F29" s="22"/>
      <c r="G29" s="23"/>
      <c r="H29" s="24" t="s">
        <v>21</v>
      </c>
      <c r="I29" s="43" t="s">
        <v>128</v>
      </c>
      <c r="J29" s="39">
        <v>100</v>
      </c>
      <c r="K29" s="39">
        <v>100</v>
      </c>
      <c r="L29" s="39">
        <v>100</v>
      </c>
      <c r="M29" s="39"/>
      <c r="N29" s="39"/>
      <c r="O29" s="11">
        <f t="shared" si="5"/>
        <v>1</v>
      </c>
      <c r="P29" s="11">
        <f t="shared" si="6"/>
        <v>1</v>
      </c>
      <c r="Q29" s="12" t="str">
        <f>VLOOKUP(B29,[1]清稿!$B$3:$C$46,2,0)</f>
        <v>冷冻辅助操作费</v>
      </c>
      <c r="R29" s="4" t="b">
        <f t="shared" si="2"/>
        <v>1</v>
      </c>
    </row>
    <row r="30" s="4" customFormat="1" ht="112.5" spans="1:18">
      <c r="A30" s="25">
        <v>25</v>
      </c>
      <c r="B30" s="52" t="s">
        <v>129</v>
      </c>
      <c r="C30" s="22" t="s">
        <v>130</v>
      </c>
      <c r="D30" s="23" t="s">
        <v>131</v>
      </c>
      <c r="E30" s="22" t="s">
        <v>132</v>
      </c>
      <c r="F30" s="22"/>
      <c r="G30" s="23"/>
      <c r="H30" s="24" t="s">
        <v>21</v>
      </c>
      <c r="I30" s="43" t="s">
        <v>133</v>
      </c>
      <c r="J30" s="49">
        <v>1300</v>
      </c>
      <c r="K30" s="49">
        <v>1300</v>
      </c>
      <c r="L30" s="49">
        <v>1300</v>
      </c>
      <c r="M30" s="39"/>
      <c r="N30" s="39"/>
      <c r="O30" s="11">
        <f t="shared" si="5"/>
        <v>1</v>
      </c>
      <c r="P30" s="11">
        <f t="shared" si="6"/>
        <v>1</v>
      </c>
      <c r="Q30" s="12" t="str">
        <f>VLOOKUP(B30,[1]清稿!$B$3:$C$46,2,0)</f>
        <v>微动力辅助操作费</v>
      </c>
      <c r="R30" s="4" t="b">
        <f t="shared" si="2"/>
        <v>1</v>
      </c>
    </row>
    <row r="31" s="4" customFormat="1" ht="127.5" spans="1:18">
      <c r="A31" s="25">
        <v>26</v>
      </c>
      <c r="B31" s="52" t="s">
        <v>134</v>
      </c>
      <c r="C31" s="22" t="s">
        <v>135</v>
      </c>
      <c r="D31" s="23" t="s">
        <v>136</v>
      </c>
      <c r="E31" s="22" t="s">
        <v>137</v>
      </c>
      <c r="F31" s="22"/>
      <c r="G31" s="23"/>
      <c r="H31" s="24" t="s">
        <v>21</v>
      </c>
      <c r="I31" s="43" t="s">
        <v>138</v>
      </c>
      <c r="J31" s="39">
        <v>170</v>
      </c>
      <c r="K31" s="39">
        <v>170</v>
      </c>
      <c r="L31" s="39">
        <v>170</v>
      </c>
      <c r="M31" s="39"/>
      <c r="N31" s="39"/>
      <c r="O31" s="11">
        <f t="shared" si="5"/>
        <v>1</v>
      </c>
      <c r="P31" s="11">
        <f t="shared" si="6"/>
        <v>1</v>
      </c>
      <c r="Q31" s="12" t="str">
        <f>VLOOKUP(B31,[1]清稿!$B$3:$C$46,2,0)</f>
        <v>微动力辅助操作费（口腔）</v>
      </c>
      <c r="R31" s="4" t="b">
        <f t="shared" si="2"/>
        <v>1</v>
      </c>
    </row>
    <row r="32" s="4" customFormat="1" ht="148" customHeight="1" spans="1:18">
      <c r="A32" s="25">
        <v>27</v>
      </c>
      <c r="B32" s="52" t="s">
        <v>139</v>
      </c>
      <c r="C32" s="22" t="s">
        <v>140</v>
      </c>
      <c r="D32" s="23" t="s">
        <v>141</v>
      </c>
      <c r="E32" s="22" t="s">
        <v>132</v>
      </c>
      <c r="F32" s="22"/>
      <c r="G32" s="23"/>
      <c r="H32" s="24" t="s">
        <v>21</v>
      </c>
      <c r="I32" s="43" t="s">
        <v>142</v>
      </c>
      <c r="J32" s="39">
        <v>500</v>
      </c>
      <c r="K32" s="39">
        <v>450</v>
      </c>
      <c r="L32" s="39">
        <v>400</v>
      </c>
      <c r="M32" s="39"/>
      <c r="N32" s="39"/>
      <c r="O32" s="11">
        <f t="shared" si="5"/>
        <v>0.9</v>
      </c>
      <c r="P32" s="11">
        <f t="shared" si="6"/>
        <v>0.888888888888889</v>
      </c>
      <c r="Q32" s="12" t="str">
        <f>VLOOKUP(B32,[1]清稿!$B$3:$C$46,2,0)</f>
        <v>水动力辅助操作费</v>
      </c>
      <c r="R32" s="4" t="b">
        <f t="shared" si="2"/>
        <v>1</v>
      </c>
    </row>
    <row r="33" s="4" customFormat="1" ht="142.5" spans="1:18">
      <c r="A33" s="25">
        <v>28</v>
      </c>
      <c r="B33" s="52" t="s">
        <v>143</v>
      </c>
      <c r="C33" s="22" t="s">
        <v>144</v>
      </c>
      <c r="D33" s="23" t="s">
        <v>145</v>
      </c>
      <c r="E33" s="22" t="s">
        <v>146</v>
      </c>
      <c r="F33" s="22"/>
      <c r="G33" s="23"/>
      <c r="H33" s="24" t="s">
        <v>147</v>
      </c>
      <c r="I33" s="43" t="s">
        <v>148</v>
      </c>
      <c r="J33" s="39">
        <v>70</v>
      </c>
      <c r="K33" s="39">
        <v>60</v>
      </c>
      <c r="L33" s="39">
        <v>50</v>
      </c>
      <c r="M33" s="39"/>
      <c r="N33" s="39"/>
      <c r="O33" s="11">
        <f t="shared" si="5"/>
        <v>0.857142857142857</v>
      </c>
      <c r="P33" s="11">
        <f t="shared" si="6"/>
        <v>0.833333333333333</v>
      </c>
      <c r="Q33" s="12" t="str">
        <f>VLOOKUP(B33,[1]清稿!$B$3:$C$46,2,0)</f>
        <v>X线透视引导辅助操作费（平扫）</v>
      </c>
      <c r="R33" s="4" t="b">
        <f t="shared" si="2"/>
        <v>1</v>
      </c>
    </row>
    <row r="34" s="4" customFormat="1" ht="145.5" spans="1:18">
      <c r="A34" s="25">
        <v>29</v>
      </c>
      <c r="B34" s="52" t="s">
        <v>149</v>
      </c>
      <c r="C34" s="22" t="s">
        <v>150</v>
      </c>
      <c r="D34" s="23" t="s">
        <v>151</v>
      </c>
      <c r="E34" s="22" t="s">
        <v>152</v>
      </c>
      <c r="F34" s="22"/>
      <c r="G34" s="23"/>
      <c r="H34" s="24" t="s">
        <v>147</v>
      </c>
      <c r="I34" s="43" t="s">
        <v>153</v>
      </c>
      <c r="J34" s="39">
        <v>225</v>
      </c>
      <c r="K34" s="39">
        <v>200</v>
      </c>
      <c r="L34" s="39">
        <v>180</v>
      </c>
      <c r="M34" s="39"/>
      <c r="N34" s="39"/>
      <c r="O34" s="11">
        <f t="shared" si="5"/>
        <v>0.888888888888889</v>
      </c>
      <c r="P34" s="11">
        <f t="shared" si="6"/>
        <v>0.9</v>
      </c>
      <c r="Q34" s="12" t="str">
        <f>VLOOKUP(B34,[1]清稿!$B$3:$C$46,2,0)</f>
        <v>X线透视引导辅助操作费（机械臂-二维成像）</v>
      </c>
      <c r="R34" s="4" t="b">
        <f t="shared" si="2"/>
        <v>1</v>
      </c>
    </row>
    <row r="35" s="4" customFormat="1" ht="149" customHeight="1" spans="1:18">
      <c r="A35" s="25">
        <v>30</v>
      </c>
      <c r="B35" s="52" t="s">
        <v>154</v>
      </c>
      <c r="C35" s="22" t="s">
        <v>155</v>
      </c>
      <c r="D35" s="23" t="s">
        <v>156</v>
      </c>
      <c r="E35" s="22" t="s">
        <v>146</v>
      </c>
      <c r="F35" s="22"/>
      <c r="G35" s="23"/>
      <c r="H35" s="24" t="s">
        <v>147</v>
      </c>
      <c r="I35" s="43" t="s">
        <v>157</v>
      </c>
      <c r="J35" s="39">
        <v>350</v>
      </c>
      <c r="K35" s="39">
        <v>310</v>
      </c>
      <c r="L35" s="39">
        <v>280</v>
      </c>
      <c r="M35" s="39"/>
      <c r="N35" s="39"/>
      <c r="O35" s="11">
        <f t="shared" si="5"/>
        <v>0.885714285714286</v>
      </c>
      <c r="P35" s="11">
        <f t="shared" si="6"/>
        <v>0.903225806451613</v>
      </c>
      <c r="Q35" s="12" t="str">
        <f>VLOOKUP(B35,[1]清稿!$B$3:$C$46,2,0)</f>
        <v>X线透视引导辅助操作费（机械臂-三维成像）</v>
      </c>
      <c r="R35" s="4" t="b">
        <f t="shared" si="2"/>
        <v>1</v>
      </c>
    </row>
    <row r="36" s="4" customFormat="1" ht="142.5" spans="1:18">
      <c r="A36" s="25">
        <v>31</v>
      </c>
      <c r="B36" s="52" t="s">
        <v>158</v>
      </c>
      <c r="C36" s="22" t="s">
        <v>159</v>
      </c>
      <c r="D36" s="23" t="s">
        <v>160</v>
      </c>
      <c r="E36" s="22" t="s">
        <v>161</v>
      </c>
      <c r="F36" s="22"/>
      <c r="G36" s="23"/>
      <c r="H36" s="24" t="s">
        <v>147</v>
      </c>
      <c r="I36" s="43" t="s">
        <v>162</v>
      </c>
      <c r="J36" s="39">
        <v>225</v>
      </c>
      <c r="K36" s="39">
        <v>200</v>
      </c>
      <c r="L36" s="39">
        <v>180</v>
      </c>
      <c r="M36" s="39"/>
      <c r="N36" s="39"/>
      <c r="O36" s="11">
        <f t="shared" si="5"/>
        <v>0.888888888888889</v>
      </c>
      <c r="P36" s="11">
        <f t="shared" si="6"/>
        <v>0.9</v>
      </c>
      <c r="Q36" s="12" t="str">
        <f>VLOOKUP(B36,[1]清稿!$B$3:$C$46,2,0)</f>
        <v>X线透视引导辅助操作费（数字减影）</v>
      </c>
      <c r="R36" s="4" t="b">
        <f t="shared" si="2"/>
        <v>1</v>
      </c>
    </row>
    <row r="37" s="4" customFormat="1" ht="187.5" spans="1:18">
      <c r="A37" s="25">
        <v>32</v>
      </c>
      <c r="B37" s="52" t="s">
        <v>163</v>
      </c>
      <c r="C37" s="22" t="s">
        <v>164</v>
      </c>
      <c r="D37" s="23" t="s">
        <v>165</v>
      </c>
      <c r="E37" s="22" t="s">
        <v>166</v>
      </c>
      <c r="F37" s="22"/>
      <c r="G37" s="23"/>
      <c r="H37" s="24" t="s">
        <v>147</v>
      </c>
      <c r="I37" s="43" t="s">
        <v>167</v>
      </c>
      <c r="J37" s="39">
        <v>360</v>
      </c>
      <c r="K37" s="39">
        <v>320</v>
      </c>
      <c r="L37" s="39">
        <v>290</v>
      </c>
      <c r="M37" s="39"/>
      <c r="N37" s="39"/>
      <c r="O37" s="11">
        <f t="shared" si="5"/>
        <v>0.888888888888889</v>
      </c>
      <c r="P37" s="11">
        <f t="shared" si="6"/>
        <v>0.90625</v>
      </c>
      <c r="Q37" s="12" t="str">
        <f>VLOOKUP(B37,[1]清稿!$B$3:$C$46,2,0)</f>
        <v>计算机体层扫描引导辅助操作费</v>
      </c>
      <c r="R37" s="4" t="b">
        <f t="shared" si="2"/>
        <v>1</v>
      </c>
    </row>
    <row r="38" s="4" customFormat="1" ht="189" customHeight="1" spans="1:18">
      <c r="A38" s="25">
        <v>33</v>
      </c>
      <c r="B38" s="52" t="s">
        <v>168</v>
      </c>
      <c r="C38" s="22" t="s">
        <v>169</v>
      </c>
      <c r="D38" s="23" t="s">
        <v>170</v>
      </c>
      <c r="E38" s="22" t="s">
        <v>166</v>
      </c>
      <c r="F38" s="22"/>
      <c r="G38" s="23"/>
      <c r="H38" s="24" t="s">
        <v>147</v>
      </c>
      <c r="I38" s="43" t="s">
        <v>171</v>
      </c>
      <c r="J38" s="39">
        <v>405</v>
      </c>
      <c r="K38" s="39">
        <v>365</v>
      </c>
      <c r="L38" s="39">
        <v>325</v>
      </c>
      <c r="M38" s="39"/>
      <c r="N38" s="39"/>
      <c r="O38" s="11">
        <f t="shared" si="5"/>
        <v>0.901234567901235</v>
      </c>
      <c r="P38" s="11">
        <f t="shared" si="6"/>
        <v>0.89041095890411</v>
      </c>
      <c r="Q38" s="12" t="str">
        <f>VLOOKUP(B38,[1]清稿!$B$3:$C$46,2,0)</f>
        <v>磁共振引导辅助操作费</v>
      </c>
      <c r="R38" s="4" t="b">
        <f t="shared" si="2"/>
        <v>1</v>
      </c>
    </row>
    <row r="39" s="4" customFormat="1" ht="144" spans="1:18">
      <c r="A39" s="25">
        <v>34</v>
      </c>
      <c r="B39" s="52" t="s">
        <v>172</v>
      </c>
      <c r="C39" s="22" t="s">
        <v>173</v>
      </c>
      <c r="D39" s="27" t="s">
        <v>174</v>
      </c>
      <c r="E39" s="24" t="s">
        <v>175</v>
      </c>
      <c r="F39" s="22" t="s">
        <v>176</v>
      </c>
      <c r="G39" s="23"/>
      <c r="H39" s="24" t="s">
        <v>177</v>
      </c>
      <c r="I39" s="43" t="s">
        <v>178</v>
      </c>
      <c r="J39" s="39">
        <v>35</v>
      </c>
      <c r="K39" s="39">
        <v>30</v>
      </c>
      <c r="L39" s="39">
        <v>25</v>
      </c>
      <c r="M39" s="39"/>
      <c r="N39" s="39"/>
      <c r="O39" s="11">
        <f t="shared" si="5"/>
        <v>0.857142857142857</v>
      </c>
      <c r="P39" s="11">
        <f t="shared" si="6"/>
        <v>0.833333333333333</v>
      </c>
      <c r="Q39" s="12" t="str">
        <f>VLOOKUP(B39,[1]清稿!$B$3:$C$46,2,0)</f>
        <v>超声引导辅助操作费（治疗）</v>
      </c>
      <c r="R39" s="4" t="b">
        <f t="shared" si="2"/>
        <v>1</v>
      </c>
    </row>
    <row r="40" s="4" customFormat="1" ht="138" spans="1:18">
      <c r="A40" s="25">
        <v>35</v>
      </c>
      <c r="B40" s="55" t="s">
        <v>179</v>
      </c>
      <c r="C40" s="22" t="s">
        <v>180</v>
      </c>
      <c r="D40" s="27"/>
      <c r="E40" s="24"/>
      <c r="F40" s="22"/>
      <c r="G40" s="23"/>
      <c r="H40" s="24"/>
      <c r="I40" s="48" t="s">
        <v>181</v>
      </c>
      <c r="J40" s="39">
        <v>35</v>
      </c>
      <c r="K40" s="39">
        <v>30</v>
      </c>
      <c r="L40" s="39">
        <v>25</v>
      </c>
      <c r="M40" s="39"/>
      <c r="N40" s="39"/>
      <c r="O40" s="11">
        <f t="shared" si="5"/>
        <v>0.857142857142857</v>
      </c>
      <c r="P40" s="11">
        <f t="shared" si="6"/>
        <v>0.833333333333333</v>
      </c>
      <c r="Q40" s="12" t="str">
        <f>VLOOKUP(B40,[1]清稿!$B$3:$C$46,2,0)</f>
        <v>超声引导辅助操作费（治疗）-彩色多普勒超声（加收100%）</v>
      </c>
      <c r="R40" s="4" t="b">
        <f t="shared" si="2"/>
        <v>1</v>
      </c>
    </row>
    <row r="41" s="4" customFormat="1" ht="85.5" spans="1:18">
      <c r="A41" s="25">
        <v>36</v>
      </c>
      <c r="B41" s="55" t="s">
        <v>182</v>
      </c>
      <c r="C41" s="22" t="s">
        <v>183</v>
      </c>
      <c r="D41" s="27"/>
      <c r="E41" s="24"/>
      <c r="F41" s="22"/>
      <c r="G41" s="23"/>
      <c r="H41" s="24"/>
      <c r="I41" s="40" t="s">
        <v>184</v>
      </c>
      <c r="J41" s="39">
        <v>-15</v>
      </c>
      <c r="K41" s="39">
        <v>-15</v>
      </c>
      <c r="L41" s="39">
        <v>-15</v>
      </c>
      <c r="M41" s="39"/>
      <c r="N41" s="39"/>
      <c r="O41" s="11">
        <f t="shared" si="5"/>
        <v>1</v>
      </c>
      <c r="P41" s="11">
        <f t="shared" si="6"/>
        <v>1</v>
      </c>
      <c r="Q41" s="12" t="str">
        <f>VLOOKUP(B41,[1]清稿!$B$3:$C$46,2,0)</f>
        <v>超声引导辅助操作费（治疗）-便携式超声引导（减收15元）</v>
      </c>
      <c r="R41" s="4" t="b">
        <f t="shared" si="2"/>
        <v>1</v>
      </c>
    </row>
    <row r="42" s="4" customFormat="1" ht="152" customHeight="1" spans="1:18">
      <c r="A42" s="25">
        <v>37</v>
      </c>
      <c r="B42" s="21" t="s">
        <v>185</v>
      </c>
      <c r="C42" s="22" t="s">
        <v>186</v>
      </c>
      <c r="D42" s="27" t="s">
        <v>187</v>
      </c>
      <c r="E42" s="24" t="s">
        <v>175</v>
      </c>
      <c r="F42" s="22" t="s">
        <v>176</v>
      </c>
      <c r="G42" s="23"/>
      <c r="H42" s="24" t="s">
        <v>147</v>
      </c>
      <c r="I42" s="43" t="s">
        <v>188</v>
      </c>
      <c r="J42" s="39">
        <v>260</v>
      </c>
      <c r="K42" s="39">
        <v>220</v>
      </c>
      <c r="L42" s="39">
        <v>180</v>
      </c>
      <c r="M42" s="39"/>
      <c r="N42" s="39"/>
      <c r="O42" s="11">
        <f t="shared" si="5"/>
        <v>0.846153846153846</v>
      </c>
      <c r="P42" s="11">
        <f t="shared" si="6"/>
        <v>0.818181818181818</v>
      </c>
      <c r="Q42" s="12" t="str">
        <f>VLOOKUP(B42,[1]清稿!$B$3:$C$46,2,0)</f>
        <v>超声引导辅助操作费（手术）</v>
      </c>
      <c r="R42" s="4" t="b">
        <f t="shared" si="2"/>
        <v>1</v>
      </c>
    </row>
    <row r="43" s="4" customFormat="1" ht="145.5" spans="1:18">
      <c r="A43" s="25">
        <v>38</v>
      </c>
      <c r="B43" s="55" t="s">
        <v>189</v>
      </c>
      <c r="C43" s="22" t="s">
        <v>190</v>
      </c>
      <c r="D43" s="27"/>
      <c r="E43" s="24"/>
      <c r="F43" s="22"/>
      <c r="G43" s="23"/>
      <c r="H43" s="24"/>
      <c r="I43" s="43" t="s">
        <v>188</v>
      </c>
      <c r="J43" s="39">
        <v>260</v>
      </c>
      <c r="K43" s="39">
        <v>220</v>
      </c>
      <c r="L43" s="39">
        <v>180</v>
      </c>
      <c r="M43" s="39"/>
      <c r="N43" s="39"/>
      <c r="O43" s="11">
        <f t="shared" si="5"/>
        <v>0.846153846153846</v>
      </c>
      <c r="P43" s="11">
        <f t="shared" si="6"/>
        <v>0.818181818181818</v>
      </c>
      <c r="Q43" s="12" t="str">
        <f>VLOOKUP(B43,[1]清稿!$B$3:$C$46,2,0)</f>
        <v>超声引导辅助操作费（手术）-彩色多普勒超声（加收100%）</v>
      </c>
      <c r="R43" s="4" t="b">
        <f t="shared" si="2"/>
        <v>1</v>
      </c>
    </row>
    <row r="44" s="4" customFormat="1" ht="85.5" spans="1:18">
      <c r="A44" s="25">
        <v>39</v>
      </c>
      <c r="B44" s="55" t="s">
        <v>191</v>
      </c>
      <c r="C44" s="22" t="s">
        <v>192</v>
      </c>
      <c r="D44" s="27"/>
      <c r="E44" s="24"/>
      <c r="F44" s="22"/>
      <c r="G44" s="23"/>
      <c r="H44" s="24"/>
      <c r="I44" s="43" t="s">
        <v>184</v>
      </c>
      <c r="J44" s="39">
        <v>-50</v>
      </c>
      <c r="K44" s="39">
        <v>-50</v>
      </c>
      <c r="L44" s="39">
        <v>-50</v>
      </c>
      <c r="M44" s="39"/>
      <c r="N44" s="39"/>
      <c r="O44" s="11">
        <f t="shared" si="5"/>
        <v>1</v>
      </c>
      <c r="P44" s="11">
        <f t="shared" si="6"/>
        <v>1</v>
      </c>
      <c r="Q44" s="12" t="str">
        <f>VLOOKUP(B44,[1]清稿!$B$3:$C$46,2,0)</f>
        <v>超声引导辅助操作费（手术）-便携式超声引导（减收50元）</v>
      </c>
      <c r="R44" s="4" t="b">
        <f t="shared" si="2"/>
        <v>1</v>
      </c>
    </row>
    <row r="45" s="4" customFormat="1" ht="322" customHeight="1" spans="1:18">
      <c r="A45" s="25">
        <v>40</v>
      </c>
      <c r="B45" s="52" t="s">
        <v>193</v>
      </c>
      <c r="C45" s="22" t="s">
        <v>194</v>
      </c>
      <c r="D45" s="28" t="s">
        <v>195</v>
      </c>
      <c r="E45" s="28" t="s">
        <v>196</v>
      </c>
      <c r="F45" s="28"/>
      <c r="G45" s="28"/>
      <c r="H45" s="29" t="s">
        <v>21</v>
      </c>
      <c r="I45" s="46" t="s">
        <v>197</v>
      </c>
      <c r="J45" s="39">
        <v>1800</v>
      </c>
      <c r="K45" s="39">
        <v>1620</v>
      </c>
      <c r="L45" s="39">
        <v>1460</v>
      </c>
      <c r="M45" s="39"/>
      <c r="N45" s="39"/>
      <c r="O45" s="11">
        <f t="shared" si="5"/>
        <v>0.9</v>
      </c>
      <c r="P45" s="11">
        <f t="shared" si="6"/>
        <v>0.901234567901235</v>
      </c>
      <c r="Q45" s="12" t="str">
        <f>VLOOKUP(B45,[1]清稿!$B$3:$C$46,2,0)</f>
        <v>手术机械臂辅助操作费（导航）</v>
      </c>
      <c r="R45" s="4" t="b">
        <f t="shared" si="2"/>
        <v>1</v>
      </c>
    </row>
    <row r="46" s="4" customFormat="1" ht="301.5" spans="1:18">
      <c r="A46" s="25">
        <v>41</v>
      </c>
      <c r="B46" s="52" t="s">
        <v>198</v>
      </c>
      <c r="C46" s="22" t="s">
        <v>199</v>
      </c>
      <c r="D46" s="28" t="s">
        <v>200</v>
      </c>
      <c r="E46" s="28" t="s">
        <v>201</v>
      </c>
      <c r="F46" s="28"/>
      <c r="G46" s="28"/>
      <c r="H46" s="29" t="s">
        <v>21</v>
      </c>
      <c r="I46" s="46" t="s">
        <v>202</v>
      </c>
      <c r="J46" s="39">
        <v>5000</v>
      </c>
      <c r="K46" s="39">
        <v>4500</v>
      </c>
      <c r="L46" s="39">
        <v>4050</v>
      </c>
      <c r="M46" s="39"/>
      <c r="N46" s="39"/>
      <c r="O46" s="11">
        <f t="shared" si="5"/>
        <v>0.9</v>
      </c>
      <c r="P46" s="11">
        <f t="shared" si="6"/>
        <v>0.9</v>
      </c>
      <c r="Q46" s="12" t="str">
        <f>VLOOKUP(B46,[1]清稿!$B$3:$C$46,2,0)</f>
        <v>手术机械臂辅助操作费（参与执行）</v>
      </c>
      <c r="R46" s="4" t="b">
        <f t="shared" si="2"/>
        <v>1</v>
      </c>
    </row>
    <row r="47" s="4" customFormat="1" ht="324" customHeight="1" spans="1:18">
      <c r="A47" s="25">
        <v>42</v>
      </c>
      <c r="B47" s="52" t="s">
        <v>203</v>
      </c>
      <c r="C47" s="22" t="s">
        <v>204</v>
      </c>
      <c r="D47" s="28" t="s">
        <v>205</v>
      </c>
      <c r="E47" s="28" t="s">
        <v>206</v>
      </c>
      <c r="F47" s="28"/>
      <c r="G47" s="28"/>
      <c r="H47" s="29" t="s">
        <v>21</v>
      </c>
      <c r="I47" s="46" t="s">
        <v>207</v>
      </c>
      <c r="J47" s="39">
        <v>16000</v>
      </c>
      <c r="K47" s="39">
        <v>14000</v>
      </c>
      <c r="L47" s="39">
        <v>12500</v>
      </c>
      <c r="M47" s="39"/>
      <c r="N47" s="39"/>
      <c r="O47" s="11">
        <f t="shared" si="5"/>
        <v>0.875</v>
      </c>
      <c r="P47" s="11">
        <f t="shared" si="6"/>
        <v>0.892857142857143</v>
      </c>
      <c r="Q47" s="12" t="str">
        <f>VLOOKUP(B47,[1]清稿!$B$3:$C$46,2,0)</f>
        <v>手术机械臂辅助操作费（精准执行）</v>
      </c>
      <c r="R47" s="4" t="b">
        <f t="shared" si="2"/>
        <v>1</v>
      </c>
    </row>
    <row r="48" s="4" customFormat="1" ht="288" spans="1:18">
      <c r="A48" s="25">
        <v>43</v>
      </c>
      <c r="B48" s="52" t="s">
        <v>208</v>
      </c>
      <c r="C48" s="22" t="s">
        <v>209</v>
      </c>
      <c r="D48" s="23" t="s">
        <v>210</v>
      </c>
      <c r="E48" s="30" t="s">
        <v>211</v>
      </c>
      <c r="F48" s="22"/>
      <c r="G48" s="23"/>
      <c r="H48" s="24" t="s">
        <v>21</v>
      </c>
      <c r="I48" s="46" t="s">
        <v>212</v>
      </c>
      <c r="J48" s="39">
        <v>20000</v>
      </c>
      <c r="K48" s="39">
        <v>18000</v>
      </c>
      <c r="L48" s="39">
        <v>16200</v>
      </c>
      <c r="M48" s="39"/>
      <c r="N48" s="39"/>
      <c r="O48" s="11">
        <f t="shared" si="5"/>
        <v>0.9</v>
      </c>
      <c r="P48" s="11">
        <f t="shared" si="6"/>
        <v>0.9</v>
      </c>
      <c r="Q48" s="12" t="str">
        <f>VLOOKUP(B48,[1]清稿!$B$3:$C$46,2,0)</f>
        <v>远程手术辅助操作费</v>
      </c>
      <c r="R48" s="4" t="b">
        <f t="shared" si="2"/>
        <v>1</v>
      </c>
    </row>
    <row r="49" s="4" customFormat="1" ht="20.25" spans="1:17">
      <c r="A49" s="31" t="s">
        <v>213</v>
      </c>
      <c r="B49" s="31"/>
      <c r="C49" s="31"/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11"/>
      <c r="P49" s="11"/>
      <c r="Q49" s="12"/>
    </row>
    <row r="50" s="4" customFormat="1" ht="180" customHeight="1" spans="1:17">
      <c r="A50" s="31"/>
      <c r="B50" s="31"/>
      <c r="C50" s="31"/>
      <c r="D50" s="31"/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11"/>
      <c r="P50" s="11"/>
      <c r="Q50" s="12"/>
    </row>
    <row r="51" s="4" customFormat="1" ht="176" customHeight="1" spans="1:17">
      <c r="A51" s="31"/>
      <c r="B51" s="31"/>
      <c r="C51" s="31"/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11"/>
      <c r="P51" s="11"/>
      <c r="Q51" s="12"/>
    </row>
  </sheetData>
  <mergeCells count="30">
    <mergeCell ref="A2:N2"/>
    <mergeCell ref="J4:L4"/>
    <mergeCell ref="J10:L10"/>
    <mergeCell ref="A3:A4"/>
    <mergeCell ref="A19:A20"/>
    <mergeCell ref="B3:B4"/>
    <mergeCell ref="C3:C4"/>
    <mergeCell ref="D3:D4"/>
    <mergeCell ref="D13:D14"/>
    <mergeCell ref="D21:D22"/>
    <mergeCell ref="D39:D41"/>
    <mergeCell ref="D42:D44"/>
    <mergeCell ref="E3:E4"/>
    <mergeCell ref="E13:E14"/>
    <mergeCell ref="E21:E22"/>
    <mergeCell ref="E39:E41"/>
    <mergeCell ref="E42:E44"/>
    <mergeCell ref="F3:F4"/>
    <mergeCell ref="G3:G4"/>
    <mergeCell ref="H3:H4"/>
    <mergeCell ref="H13:H14"/>
    <mergeCell ref="H21:H22"/>
    <mergeCell ref="H39:H41"/>
    <mergeCell ref="H42:H44"/>
    <mergeCell ref="I3:I4"/>
    <mergeCell ref="I13:I14"/>
    <mergeCell ref="I21:I22"/>
    <mergeCell ref="M3:M4"/>
    <mergeCell ref="N3:N4"/>
    <mergeCell ref="A49:N51"/>
  </mergeCells>
  <pageMargins left="0.357638888888889" right="0.357638888888889" top="0.802777777777778" bottom="0.802777777777778" header="0.5" footer="0.5"/>
  <pageSetup paperSize="9" fitToHeight="0" orientation="landscape" horizontalDpi="600"/>
  <headerFooter>
    <oddFooter>&amp;C第 &amp;P 页，共 &amp;N 页</oddFooter>
  </headerFooter>
  <rowBreaks count="9" manualBreakCount="9">
    <brk id="7" max="13" man="1"/>
    <brk id="18" max="13" man="1"/>
    <brk id="20" max="13" man="1"/>
    <brk id="23" max="13" man="1"/>
    <brk id="30" max="13" man="1"/>
    <brk id="33" max="13" man="1"/>
    <brk id="38" max="13" man="1"/>
    <brk id="46" max="13" man="1"/>
    <brk id="48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价格表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LZY.</cp:lastModifiedBy>
  <dcterms:created xsi:type="dcterms:W3CDTF">2026-04-07T09:12:00Z</dcterms:created>
  <dcterms:modified xsi:type="dcterms:W3CDTF">2026-04-08T00:46:14Z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72FD38105D0E4FD19EACD5F519E54043_11</vt:lpwstr>
  </property>
  <property fmtid="{D5CDD505-2E9C-101B-9397-08002B2CF9AE}" pid="3" name="KSOProductBuildVer">
    <vt:lpwstr>2052-11.1.0.14309</vt:lpwstr>
  </property>
</Properties>
</file>