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附件2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<sst xmlns="http://schemas.openxmlformats.org/spreadsheetml/2006/main" count="853" uniqueCount="267">
  <si>
    <t>附件2</t>
  </si>
  <si>
    <t>易短缺和急抢救药联盟集中带量采购中选供应清单及约定采购量</t>
  </si>
  <si>
    <r>
      <rPr>
        <b/>
        <sz val="11"/>
        <color indexed="8"/>
        <rFont val="仿宋_GB2312"/>
        <charset val="134"/>
      </rPr>
      <t>序号</t>
    </r>
  </si>
  <si>
    <r>
      <rPr>
        <b/>
        <sz val="11"/>
        <color rgb="FF000000"/>
        <rFont val="仿宋_GB2312"/>
        <charset val="134"/>
      </rPr>
      <t>品种序号</t>
    </r>
  </si>
  <si>
    <r>
      <rPr>
        <b/>
        <sz val="11"/>
        <color indexed="8"/>
        <rFont val="仿宋_GB2312"/>
        <charset val="134"/>
      </rPr>
      <t>品种名称</t>
    </r>
  </si>
  <si>
    <r>
      <rPr>
        <b/>
        <sz val="11"/>
        <color rgb="FF000000"/>
        <rFont val="仿宋_GB2312"/>
        <charset val="134"/>
      </rPr>
      <t>药品名称</t>
    </r>
  </si>
  <si>
    <r>
      <rPr>
        <b/>
        <sz val="11"/>
        <color indexed="8"/>
        <rFont val="仿宋_GB2312"/>
        <charset val="134"/>
      </rPr>
      <t>组别</t>
    </r>
  </si>
  <si>
    <r>
      <rPr>
        <b/>
        <sz val="11"/>
        <color indexed="8"/>
        <rFont val="仿宋_GB2312"/>
        <charset val="134"/>
      </rPr>
      <t>医保编码</t>
    </r>
  </si>
  <si>
    <r>
      <rPr>
        <b/>
        <sz val="11"/>
        <color rgb="FF000000"/>
        <rFont val="仿宋_GB2312"/>
        <charset val="134"/>
      </rPr>
      <t>注册剂型</t>
    </r>
  </si>
  <si>
    <r>
      <rPr>
        <b/>
        <sz val="11"/>
        <color indexed="8"/>
        <rFont val="仿宋_GB2312"/>
        <charset val="134"/>
      </rPr>
      <t>规格</t>
    </r>
  </si>
  <si>
    <r>
      <rPr>
        <b/>
        <sz val="11"/>
        <color rgb="FF000000"/>
        <rFont val="仿宋_GB2312"/>
        <charset val="134"/>
      </rPr>
      <t>转换比</t>
    </r>
  </si>
  <si>
    <r>
      <rPr>
        <b/>
        <sz val="11"/>
        <color indexed="8"/>
        <rFont val="仿宋_GB2312"/>
        <charset val="134"/>
      </rPr>
      <t>生产企业</t>
    </r>
  </si>
  <si>
    <r>
      <rPr>
        <b/>
        <sz val="11"/>
        <color rgb="FF000000"/>
        <rFont val="仿宋_GB2312"/>
        <charset val="134"/>
      </rPr>
      <t>投标企业</t>
    </r>
  </si>
  <si>
    <r>
      <rPr>
        <b/>
        <sz val="11"/>
        <color indexed="8"/>
        <rFont val="仿宋_GB2312"/>
        <charset val="134"/>
      </rPr>
      <t>批准文号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注册证号</t>
    </r>
  </si>
  <si>
    <r>
      <rPr>
        <b/>
        <sz val="11"/>
        <color rgb="FF000000"/>
        <rFont val="仿宋_GB2312"/>
        <charset val="134"/>
      </rPr>
      <t>价格单位</t>
    </r>
  </si>
  <si>
    <r>
      <rPr>
        <b/>
        <sz val="11"/>
        <color indexed="8"/>
        <rFont val="仿宋_GB2312"/>
        <charset val="134"/>
      </rPr>
      <t>是否通过一致性评价</t>
    </r>
  </si>
  <si>
    <r>
      <rPr>
        <b/>
        <sz val="11"/>
        <color rgb="FF000000"/>
        <rFont val="仿宋_GB2312"/>
        <charset val="134"/>
      </rPr>
      <t>中选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仿宋_GB2312"/>
        <charset val="134"/>
      </rPr>
      <t>备选结果</t>
    </r>
  </si>
  <si>
    <r>
      <rPr>
        <b/>
        <sz val="11"/>
        <color indexed="8"/>
        <rFont val="仿宋_GB2312"/>
        <charset val="134"/>
      </rPr>
      <t>中选价格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仿宋_GB2312"/>
        <charset val="134"/>
      </rPr>
      <t>（最小制剂单位）（元）</t>
    </r>
  </si>
  <si>
    <r>
      <rPr>
        <b/>
        <sz val="11"/>
        <color rgb="FF000000"/>
        <rFont val="仿宋_GB2312"/>
        <charset val="134"/>
      </rPr>
      <t>中选价格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仿宋_GB2312"/>
        <charset val="134"/>
      </rPr>
      <t>（包装单位）（元）</t>
    </r>
  </si>
  <si>
    <r>
      <rPr>
        <b/>
        <sz val="11"/>
        <color indexed="8"/>
        <rFont val="仿宋_GB2312"/>
        <charset val="134"/>
      </rPr>
      <t>预采购量（片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粒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支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袋）</t>
    </r>
  </si>
  <si>
    <r>
      <rPr>
        <b/>
        <sz val="11"/>
        <color indexed="8"/>
        <rFont val="仿宋_GB2312"/>
        <charset val="134"/>
      </rPr>
      <t>首年约定采购量（片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粒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支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袋）</t>
    </r>
  </si>
  <si>
    <r>
      <rPr>
        <sz val="10"/>
        <rFont val="仿宋_GB2312"/>
        <charset val="134"/>
      </rPr>
      <t>氨茶碱</t>
    </r>
  </si>
  <si>
    <r>
      <rPr>
        <sz val="10"/>
        <rFont val="仿宋_GB2312"/>
        <charset val="134"/>
      </rPr>
      <t>氨茶碱注射液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</si>
  <si>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</si>
  <si>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t>XR03DAA113B002010100874</t>
  </si>
  <si>
    <r>
      <rPr>
        <sz val="10"/>
        <rFont val="仿宋_GB2312"/>
        <charset val="134"/>
      </rPr>
      <t>注射剂</t>
    </r>
  </si>
  <si>
    <t>10ml:250mg</t>
  </si>
  <si>
    <t>5</t>
  </si>
  <si>
    <r>
      <rPr>
        <sz val="10"/>
        <rFont val="仿宋_GB2312"/>
        <charset val="134"/>
      </rPr>
      <t>天津金耀药业有限公司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</si>
  <si>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H12020987</t>
    </r>
  </si>
  <si>
    <r>
      <rPr>
        <sz val="10"/>
        <rFont val="仿宋_GB2312"/>
        <charset val="134"/>
      </rPr>
      <t>瓶</t>
    </r>
  </si>
  <si>
    <r>
      <rPr>
        <sz val="10"/>
        <rFont val="仿宋_GB2312"/>
        <charset val="134"/>
      </rPr>
      <t>是</t>
    </r>
  </si>
  <si>
    <r>
      <rPr>
        <sz val="10"/>
        <rFont val="仿宋_GB2312"/>
        <charset val="134"/>
      </rPr>
      <t>中选</t>
    </r>
  </si>
  <si>
    <t>XR03DAA113B002010102964</t>
  </si>
  <si>
    <r>
      <rPr>
        <sz val="10"/>
        <rFont val="仿宋_GB2312"/>
        <charset val="134"/>
      </rPr>
      <t>石药银湖制药有限公司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</si>
  <si>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H20227158</t>
    </r>
  </si>
  <si>
    <r>
      <rPr>
        <sz val="10"/>
        <rFont val="仿宋_GB2312"/>
        <charset val="134"/>
      </rPr>
      <t>支</t>
    </r>
  </si>
  <si>
    <t>XR03DAA113B002010102763</t>
  </si>
  <si>
    <t>1</t>
  </si>
  <si>
    <r>
      <rPr>
        <sz val="10"/>
        <rFont val="仿宋_GB2312"/>
        <charset val="134"/>
      </rPr>
      <t>石家庄四药有限公司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</si>
  <si>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H20234391</t>
    </r>
  </si>
  <si>
    <t>XR03DAA113B002020102763</t>
  </si>
  <si>
    <t>20ml:500mg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</si>
  <si>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H20234392</t>
    </r>
  </si>
  <si>
    <t>XR03DAA113B002020204187</t>
  </si>
  <si>
    <r>
      <rPr>
        <sz val="10"/>
        <rFont val="仿宋_GB2312"/>
        <charset val="134"/>
      </rPr>
      <t>山东新华制药股份有限公司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</si>
  <si>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H37023481</t>
    </r>
  </si>
  <si>
    <t>XR03DAA113B002020104988</t>
  </si>
  <si>
    <r>
      <rPr>
        <sz val="10"/>
        <rFont val="仿宋_GB2312"/>
        <charset val="134"/>
      </rPr>
      <t>湖南尔康制药股份有限公司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</si>
  <si>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H43020843</t>
    </r>
  </si>
  <si>
    <t>XR03DAA113B002030104988</t>
  </si>
  <si>
    <t>2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</si>
  <si>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H43020844</t>
    </r>
  </si>
  <si>
    <r>
      <rPr>
        <sz val="10"/>
        <rFont val="仿宋_GB2312"/>
        <charset val="134"/>
      </rPr>
      <t>地高辛</t>
    </r>
  </si>
  <si>
    <r>
      <rPr>
        <sz val="10"/>
        <rFont val="仿宋_GB2312"/>
        <charset val="134"/>
      </rPr>
      <t>地高辛注射液</t>
    </r>
  </si>
  <si>
    <t>XC01AAD072B002010102013</t>
  </si>
  <si>
    <t>1ml:0.1mg</t>
  </si>
  <si>
    <t>10</t>
  </si>
  <si>
    <r>
      <rPr>
        <sz val="10"/>
        <rFont val="仿宋_GB2312"/>
        <charset val="134"/>
      </rPr>
      <t>成都倍特药业股份有限公司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</si>
  <si>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H20233520</t>
    </r>
  </si>
  <si>
    <t>XC01AAD072B002010402068</t>
  </si>
  <si>
    <t>2ml:0.5mg</t>
  </si>
  <si>
    <r>
      <rPr>
        <sz val="10"/>
        <rFont val="仿宋_GB2312"/>
        <charset val="134"/>
      </rPr>
      <t>成都市海通药业有限公司</t>
    </r>
  </si>
  <si>
    <r>
      <rPr>
        <sz val="10"/>
        <rFont val="仿宋_GB2312"/>
        <charset val="134"/>
      </rPr>
      <t>成都慧德医药科技有限公司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</si>
  <si>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H20234109</t>
    </r>
  </si>
  <si>
    <t>XC01AAD072B002020102013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</si>
  <si>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H20234288</t>
    </r>
  </si>
  <si>
    <r>
      <rPr>
        <sz val="10"/>
        <rFont val="仿宋_GB2312"/>
        <charset val="134"/>
      </rPr>
      <t>东莨菪碱</t>
    </r>
  </si>
  <si>
    <r>
      <rPr>
        <sz val="10"/>
        <rFont val="仿宋_GB2312"/>
        <charset val="134"/>
      </rPr>
      <t>氢溴酸东莨菪碱注射液</t>
    </r>
  </si>
  <si>
    <t>XA03BBD142B002010100673</t>
  </si>
  <si>
    <t>1ml:0.3mg</t>
  </si>
  <si>
    <r>
      <rPr>
        <sz val="10"/>
        <rFont val="仿宋_GB2312"/>
        <charset val="134"/>
      </rPr>
      <t>上海禾丰制药有限公司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</si>
  <si>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H31021519</t>
    </r>
  </si>
  <si>
    <r>
      <rPr>
        <sz val="10"/>
        <rFont val="仿宋_GB2312"/>
        <charset val="134"/>
      </rPr>
      <t>否</t>
    </r>
  </si>
  <si>
    <t>XA03BBD142B002020200375</t>
  </si>
  <si>
    <r>
      <rPr>
        <sz val="10"/>
        <rFont val="仿宋_GB2312"/>
        <charset val="134"/>
      </rPr>
      <t>广州白云山明兴制药有限公司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</si>
  <si>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H44020567</t>
    </r>
  </si>
  <si>
    <r>
      <rPr>
        <sz val="10"/>
        <rFont val="仿宋_GB2312"/>
        <charset val="134"/>
      </rPr>
      <t>多巴酚丁胺</t>
    </r>
  </si>
  <si>
    <r>
      <rPr>
        <sz val="10"/>
        <rFont val="仿宋_GB2312"/>
        <charset val="134"/>
      </rPr>
      <t>盐酸多巴酚丁胺注射液</t>
    </r>
  </si>
  <si>
    <t>XC01CAD163B002010204083</t>
  </si>
  <si>
    <t>2ml:20mg</t>
  </si>
  <si>
    <r>
      <rPr>
        <sz val="10"/>
        <rFont val="仿宋_GB2312"/>
        <charset val="134"/>
      </rPr>
      <t>山东方明药业集团股份有限公司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</si>
  <si>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H20053297</t>
    </r>
  </si>
  <si>
    <t>XC01CAD163B002010102042</t>
  </si>
  <si>
    <r>
      <rPr>
        <sz val="10"/>
        <rFont val="仿宋_GB2312"/>
        <charset val="134"/>
      </rPr>
      <t>锦州奥鸿药业有限责任公司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</si>
  <si>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H20058536</t>
    </r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</si>
  <si>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</si>
  <si>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t>XC01CAD163B002010100816</t>
  </si>
  <si>
    <t>20ml:250mg</t>
  </si>
  <si>
    <r>
      <rPr>
        <sz val="10"/>
        <rFont val="仿宋_GB2312"/>
        <charset val="134"/>
      </rPr>
      <t>上海旭东海普药业有限公司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</si>
  <si>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H20234366</t>
    </r>
  </si>
  <si>
    <t>XC01CAD163B002010202181</t>
  </si>
  <si>
    <r>
      <rPr>
        <sz val="10"/>
        <rFont val="仿宋_GB2312"/>
        <charset val="134"/>
      </rPr>
      <t>成都苑东生物制药股份有限公司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</si>
  <si>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H20234629</t>
    </r>
  </si>
  <si>
    <t>XC01CAD163B002010104187</t>
  </si>
  <si>
    <t>5ml:100mg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</si>
  <si>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H20237073</t>
    </r>
  </si>
  <si>
    <t>XC01CAD163B002020304083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</si>
  <si>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H20237141</t>
    </r>
  </si>
  <si>
    <t>XC01CAD163B002010100651</t>
  </si>
  <si>
    <r>
      <rPr>
        <sz val="10"/>
        <rFont val="仿宋_GB2312"/>
        <charset val="134"/>
      </rPr>
      <t>注射液</t>
    </r>
  </si>
  <si>
    <r>
      <rPr>
        <sz val="10"/>
        <rFont val="仿宋_GB2312"/>
        <charset val="134"/>
      </rPr>
      <t>上海上药第一生化药业有限公司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</si>
  <si>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H31021904</t>
    </r>
  </si>
  <si>
    <t>XC01CAD163B002010104691</t>
  </si>
  <si>
    <r>
      <rPr>
        <sz val="10"/>
        <rFont val="仿宋_GB2312"/>
        <charset val="134"/>
      </rPr>
      <t>浙江瑞新药业股份有限公司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</si>
  <si>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H33020471</t>
    </r>
  </si>
  <si>
    <t>XC01CAD163B002010100315</t>
  </si>
  <si>
    <r>
      <rPr>
        <sz val="10"/>
        <rFont val="仿宋_GB2312"/>
        <charset val="134"/>
      </rPr>
      <t>广东南国药业有限公司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</si>
  <si>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H44022526</t>
    </r>
  </si>
  <si>
    <t>XC01CAD163B002010300315</t>
  </si>
  <si>
    <r>
      <rPr>
        <sz val="10"/>
        <rFont val="仿宋_GB2312"/>
        <charset val="134"/>
      </rPr>
      <t>酚妥拉明</t>
    </r>
  </si>
  <si>
    <r>
      <rPr>
        <sz val="10"/>
        <rFont val="仿宋_GB2312"/>
        <charset val="134"/>
      </rPr>
      <t>注射用甲磺酸酚妥拉明</t>
    </r>
  </si>
  <si>
    <t>XC04ABF039B001010105801</t>
  </si>
  <si>
    <t>10mg</t>
  </si>
  <si>
    <r>
      <rPr>
        <sz val="10"/>
        <rFont val="仿宋_GB2312"/>
        <charset val="134"/>
      </rPr>
      <t>海南普利制药股份有限公司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</si>
  <si>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H20043485</t>
    </r>
  </si>
  <si>
    <r>
      <rPr>
        <sz val="10"/>
        <rFont val="仿宋_GB2312"/>
        <charset val="134"/>
      </rPr>
      <t>甲磺酸酚妥拉明注射液</t>
    </r>
  </si>
  <si>
    <t>XC04ABF039B002010301743</t>
  </si>
  <si>
    <t>1ml:10mg</t>
  </si>
  <si>
    <r>
      <rPr>
        <sz val="10"/>
        <rFont val="仿宋_GB2312"/>
        <charset val="134"/>
      </rPr>
      <t>江苏联环药业股份有限公司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</si>
  <si>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H20063706</t>
    </r>
  </si>
  <si>
    <t>XC04ABF039B002010183325</t>
  </si>
  <si>
    <r>
      <rPr>
        <sz val="10"/>
        <rFont val="仿宋_GB2312"/>
        <charset val="134"/>
      </rPr>
      <t>四川美大康佳乐药业有限公司</t>
    </r>
  </si>
  <si>
    <r>
      <rPr>
        <sz val="10"/>
        <rFont val="仿宋_GB2312"/>
        <charset val="134"/>
      </rPr>
      <t>成都欣捷高新技术开发股份有限公司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</si>
  <si>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H20233392</t>
    </r>
  </si>
  <si>
    <t>XC04ABF039B002010100808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</si>
  <si>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H31020589</t>
    </r>
  </si>
  <si>
    <r>
      <rPr>
        <sz val="10"/>
        <rFont val="仿宋_GB2312"/>
        <charset val="134"/>
      </rPr>
      <t>精氨酸</t>
    </r>
  </si>
  <si>
    <r>
      <rPr>
        <sz val="10"/>
        <rFont val="仿宋_GB2312"/>
        <charset val="134"/>
      </rPr>
      <t>盐酸精氨酸注射液</t>
    </r>
  </si>
  <si>
    <t>XB05XBJ128B002010100112</t>
  </si>
  <si>
    <r>
      <rPr>
        <sz val="10"/>
        <rFont val="仿宋_GB2312"/>
        <charset val="134"/>
      </rPr>
      <t>注射剂（小容量注射剂）</t>
    </r>
  </si>
  <si>
    <t>20ml:5.0g</t>
  </si>
  <si>
    <r>
      <rPr>
        <sz val="10"/>
        <rFont val="仿宋_GB2312"/>
        <charset val="134"/>
      </rPr>
      <t>北京赛升药业股份有限公司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</si>
  <si>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H11020360</t>
    </r>
  </si>
  <si>
    <t>XB05XBJ128B002010100874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</si>
  <si>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H12020999</t>
    </r>
  </si>
  <si>
    <t>XB05XBJ128B002010100801</t>
  </si>
  <si>
    <r>
      <rPr>
        <sz val="10"/>
        <rFont val="仿宋_GB2312"/>
        <charset val="134"/>
      </rPr>
      <t>上海信谊金朱药业有限公司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</si>
  <si>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H31021692</t>
    </r>
  </si>
  <si>
    <r>
      <rPr>
        <sz val="10"/>
        <rFont val="仿宋_GB2312"/>
        <charset val="134"/>
      </rPr>
      <t>洛贝林</t>
    </r>
  </si>
  <si>
    <r>
      <rPr>
        <sz val="10"/>
        <rFont val="仿宋_GB2312"/>
        <charset val="134"/>
      </rPr>
      <t>盐酸洛贝林注射液</t>
    </r>
  </si>
  <si>
    <t>XR07ABL271B002030100137</t>
  </si>
  <si>
    <t>1ml:3.0mg</t>
  </si>
  <si>
    <r>
      <rPr>
        <sz val="10"/>
        <rFont val="仿宋_GB2312"/>
        <charset val="134"/>
      </rPr>
      <t>北京市永康药业有限公司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</si>
  <si>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H11020525</t>
    </r>
  </si>
  <si>
    <t>XR07ABL271B002010200135</t>
  </si>
  <si>
    <r>
      <rPr>
        <sz val="10"/>
        <rFont val="仿宋_GB2312"/>
        <charset val="134"/>
      </rPr>
      <t>北京市燕京药业有限公司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</si>
  <si>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H20043565</t>
    </r>
  </si>
  <si>
    <r>
      <rPr>
        <sz val="10"/>
        <rFont val="仿宋_GB2312"/>
        <charset val="134"/>
      </rPr>
      <t>氯化钙</t>
    </r>
  </si>
  <si>
    <r>
      <rPr>
        <sz val="10"/>
        <rFont val="仿宋_GB2312"/>
        <charset val="134"/>
      </rPr>
      <t>氯化钙注射液</t>
    </r>
  </si>
  <si>
    <t>XA12AAL207B002010202662</t>
  </si>
  <si>
    <t>10ml:300mg</t>
  </si>
  <si>
    <r>
      <rPr>
        <sz val="10"/>
        <rFont val="仿宋_GB2312"/>
        <charset val="134"/>
      </rPr>
      <t>河北天成药业股份有限公司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</si>
  <si>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H13021758</t>
    </r>
  </si>
  <si>
    <t>XA12AAL207B002030103139</t>
  </si>
  <si>
    <t>20ml:600mg</t>
  </si>
  <si>
    <r>
      <rPr>
        <sz val="10"/>
        <rFont val="仿宋_GB2312"/>
        <charset val="134"/>
      </rPr>
      <t>开封制药（集团）有限公司</t>
    </r>
  </si>
  <si>
    <r>
      <rPr>
        <sz val="10"/>
        <rFont val="仿宋_GB2312"/>
        <charset val="134"/>
      </rPr>
      <t>开封制药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集团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</si>
  <si>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H41021786</t>
    </r>
  </si>
  <si>
    <t>XA12AAL207B002010303139</t>
  </si>
  <si>
    <t>10ml:500mg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</si>
  <si>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H41021787</t>
    </r>
  </si>
  <si>
    <t>XA12AAL207B002020303139</t>
  </si>
  <si>
    <t>20ml:1g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</si>
  <si>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H41021819</t>
    </r>
  </si>
  <si>
    <t>XA12AAL207B002010103139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</si>
  <si>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H41021820</t>
    </r>
  </si>
  <si>
    <t>XA12AAL207B002010105619</t>
  </si>
  <si>
    <r>
      <rPr>
        <sz val="10"/>
        <rFont val="仿宋_GB2312"/>
        <charset val="134"/>
      </rPr>
      <t>山西诺成制药有限公司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</si>
  <si>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H53020530</t>
    </r>
  </si>
  <si>
    <t>XA12AAL207B002010205619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</si>
  <si>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H53020531</t>
    </r>
  </si>
  <si>
    <t>XA12AAL207B002020205619</t>
  </si>
  <si>
    <r>
      <rPr>
        <sz val="10"/>
        <rFont val="Times New Roman"/>
        <charset val="134"/>
      </rPr>
      <t>20ml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1g</t>
    </r>
  </si>
  <si>
    <r>
      <rPr>
        <sz val="10"/>
        <rFont val="仿宋_GB2312"/>
        <charset val="134"/>
      </rPr>
      <t>山西华卫药业有限公司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</si>
  <si>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H53020532</t>
    </r>
  </si>
  <si>
    <t>XA12AAL207B002020105619</t>
  </si>
  <si>
    <r>
      <rPr>
        <sz val="10"/>
        <rFont val="Times New Roman"/>
        <charset val="134"/>
      </rPr>
      <t>20ml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0.6g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</si>
  <si>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H53020533</t>
    </r>
  </si>
  <si>
    <r>
      <rPr>
        <sz val="10"/>
        <rFont val="仿宋_GB2312"/>
        <charset val="134"/>
      </rPr>
      <t>破伤风抗毒素</t>
    </r>
  </si>
  <si>
    <t>XJ06AAP062B002010205897</t>
  </si>
  <si>
    <t>1500IU</t>
  </si>
  <si>
    <r>
      <rPr>
        <sz val="10"/>
        <rFont val="仿宋_GB2312"/>
        <charset val="134"/>
      </rPr>
      <t>兰州生物制品研究所有限责任公司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</si>
  <si>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S10820151</t>
    </r>
  </si>
  <si>
    <t>XJ06AAP062B001010105348</t>
  </si>
  <si>
    <r>
      <rPr>
        <sz val="10"/>
        <rFont val="仿宋_GB2312"/>
        <charset val="134"/>
      </rPr>
      <t>江西生物制品研究所股份有限公司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</si>
  <si>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S10970021</t>
    </r>
  </si>
  <si>
    <r>
      <rPr>
        <sz val="10"/>
        <rFont val="仿宋_GB2312"/>
        <charset val="134"/>
      </rPr>
      <t>△去甲肾上腺素</t>
    </r>
  </si>
  <si>
    <r>
      <rPr>
        <sz val="10"/>
        <rFont val="仿宋_GB2312"/>
        <charset val="134"/>
      </rPr>
      <t>重酒石酸去甲肾上腺素注射液</t>
    </r>
  </si>
  <si>
    <t>XC01CAQ120B002010100874</t>
  </si>
  <si>
    <t>1ml:2.0mg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</si>
  <si>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H12020621</t>
    </r>
  </si>
  <si>
    <t>XC01CAQ120B002020101984</t>
  </si>
  <si>
    <t>4ml:8mg</t>
  </si>
  <si>
    <r>
      <rPr>
        <sz val="10"/>
        <rFont val="仿宋_GB2312"/>
        <charset val="134"/>
      </rPr>
      <t>远大医药（中国）有限公司</t>
    </r>
  </si>
  <si>
    <r>
      <rPr>
        <sz val="10"/>
        <rFont val="仿宋_GB2312"/>
        <charset val="134"/>
      </rPr>
      <t>远大医药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中国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</si>
  <si>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H20217065</t>
    </r>
  </si>
  <si>
    <t>XC01CAQ120B002010382719</t>
  </si>
  <si>
    <r>
      <rPr>
        <sz val="10"/>
        <rFont val="仿宋_GB2312"/>
        <charset val="134"/>
      </rPr>
      <t>合肥亿帆生物制药有限公司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</si>
  <si>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H20233307</t>
    </r>
  </si>
  <si>
    <t>XC01CAQ120B002010283830</t>
  </si>
  <si>
    <r>
      <rPr>
        <sz val="10"/>
        <rFont val="仿宋_GB2312"/>
        <charset val="134"/>
      </rPr>
      <t>成都硕德药业有限公司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</si>
  <si>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H20234333</t>
    </r>
  </si>
  <si>
    <t>XC01CAQ120B002010201984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</si>
  <si>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H42021301</t>
    </r>
  </si>
  <si>
    <t>XC01CAQ120B002010301984</t>
  </si>
  <si>
    <r>
      <rPr>
        <sz val="10"/>
        <rFont val="仿宋_GB2312"/>
        <charset val="134"/>
      </rPr>
      <t>去氧肾上腺素</t>
    </r>
  </si>
  <si>
    <r>
      <rPr>
        <sz val="10"/>
        <rFont val="仿宋_GB2312"/>
        <charset val="134"/>
      </rPr>
      <t>盐酸去氧肾上腺素注射液</t>
    </r>
  </si>
  <si>
    <t>XC01CAQ130B002010202181</t>
  </si>
  <si>
    <t>5ml:0.5mg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</si>
  <si>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H20223286</t>
    </r>
  </si>
  <si>
    <t>XC01CAQ130B002010183256</t>
  </si>
  <si>
    <r>
      <rPr>
        <sz val="10"/>
        <rFont val="仿宋_GB2312"/>
        <charset val="134"/>
      </rPr>
      <t>广东星昊药业有限公司</t>
    </r>
  </si>
  <si>
    <r>
      <rPr>
        <sz val="10"/>
        <rFont val="仿宋_GB2312"/>
        <charset val="134"/>
      </rPr>
      <t>中润药业有限公司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</si>
  <si>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H20233385</t>
    </r>
  </si>
  <si>
    <t>XC01CAQ130B002010282719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</si>
  <si>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H20233387</t>
    </r>
  </si>
  <si>
    <r>
      <rPr>
        <sz val="10"/>
        <rFont val="仿宋_GB2312"/>
        <charset val="134"/>
      </rPr>
      <t>△肾上腺素</t>
    </r>
  </si>
  <si>
    <r>
      <rPr>
        <sz val="10"/>
        <rFont val="仿宋_GB2312"/>
        <charset val="134"/>
      </rPr>
      <t>盐酸肾上腺素注射液</t>
    </r>
  </si>
  <si>
    <t>XC01CAS071B002010100874</t>
  </si>
  <si>
    <t>1ml:1.0mg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</si>
  <si>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H12020526</t>
    </r>
  </si>
  <si>
    <t>XC01CAS071B002010103204</t>
  </si>
  <si>
    <r>
      <rPr>
        <sz val="10"/>
        <rFont val="仿宋_GB2312"/>
        <charset val="134"/>
      </rPr>
      <t>遂成药业股份有限公司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</si>
  <si>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H41021054</t>
    </r>
  </si>
  <si>
    <t>XC01CAS071B002010201984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</si>
  <si>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H42021700</t>
    </r>
  </si>
  <si>
    <t>XC01CAS071B002010301984</t>
  </si>
  <si>
    <r>
      <rPr>
        <sz val="10"/>
        <rFont val="仿宋_GB2312"/>
        <charset val="134"/>
      </rPr>
      <t>呋塞米</t>
    </r>
  </si>
  <si>
    <r>
      <rPr>
        <sz val="10"/>
        <rFont val="仿宋_GB2312"/>
        <charset val="134"/>
      </rPr>
      <t>呋塞米片</t>
    </r>
  </si>
  <si>
    <t>XC03CAF056A001010100886</t>
  </si>
  <si>
    <r>
      <rPr>
        <sz val="10"/>
        <rFont val="仿宋_GB2312"/>
        <charset val="134"/>
      </rPr>
      <t>片剂</t>
    </r>
  </si>
  <si>
    <t>20mg</t>
  </si>
  <si>
    <t>100</t>
  </si>
  <si>
    <r>
      <rPr>
        <sz val="10"/>
        <rFont val="仿宋_GB2312"/>
        <charset val="134"/>
      </rPr>
      <t>天津力生制药股份有限公司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</si>
  <si>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H12020163</t>
    </r>
  </si>
  <si>
    <r>
      <rPr>
        <sz val="10"/>
        <rFont val="仿宋_GB2312"/>
        <charset val="134"/>
      </rPr>
      <t>片</t>
    </r>
  </si>
  <si>
    <t>XC03CAF056A001010100665</t>
  </si>
  <si>
    <r>
      <rPr>
        <sz val="10"/>
        <rFont val="仿宋_GB2312"/>
        <charset val="134"/>
      </rPr>
      <t>上海朝晖药业有限公司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</si>
  <si>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H31021074</t>
    </r>
  </si>
  <si>
    <t>XC03CAF056A001010101510</t>
  </si>
  <si>
    <r>
      <rPr>
        <sz val="10"/>
        <rFont val="仿宋_GB2312"/>
        <charset val="134"/>
      </rPr>
      <t>江苏亚邦爱普森药业有限公司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</si>
  <si>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H32021428</t>
    </r>
  </si>
  <si>
    <r>
      <rPr>
        <sz val="10"/>
        <rFont val="仿宋_GB2312"/>
        <charset val="134"/>
      </rPr>
      <t>△甘油磷酸钠</t>
    </r>
  </si>
  <si>
    <r>
      <rPr>
        <sz val="10"/>
        <rFont val="仿宋_GB2312"/>
        <charset val="134"/>
      </rPr>
      <t>甘油磷酸钠注射液</t>
    </r>
  </si>
  <si>
    <t>XB05XAG041B002010201415</t>
  </si>
  <si>
    <t>10ml:2.16g</t>
  </si>
  <si>
    <r>
      <rPr>
        <sz val="10"/>
        <rFont val="仿宋_GB2312"/>
        <charset val="134"/>
      </rPr>
      <t>费森尤斯卡比华瑞制药有限公司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</si>
  <si>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H10950042</t>
    </r>
  </si>
  <si>
    <t>XB05XAG041B002020101701</t>
  </si>
  <si>
    <r>
      <rPr>
        <sz val="10"/>
        <rFont val="仿宋_GB2312"/>
        <charset val="134"/>
      </rPr>
      <t>无锡凯夫制药有限公司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</si>
  <si>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H20058518</t>
    </r>
  </si>
  <si>
    <t>XB05XAG041B002010105006</t>
  </si>
  <si>
    <r>
      <rPr>
        <sz val="10"/>
        <rFont val="仿宋_GB2312"/>
        <charset val="134"/>
      </rPr>
      <t>湖南科伦制药有限公司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</si>
  <si>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H20059292</t>
    </r>
  </si>
  <si>
    <r>
      <rPr>
        <sz val="10"/>
        <rFont val="仿宋_GB2312"/>
        <charset val="134"/>
      </rPr>
      <t>尼可刹米</t>
    </r>
  </si>
  <si>
    <r>
      <rPr>
        <sz val="10"/>
        <rFont val="仿宋_GB2312"/>
        <charset val="134"/>
      </rPr>
      <t>尼可刹米注射液</t>
    </r>
  </si>
  <si>
    <t>XR07ABN040B002030201504</t>
  </si>
  <si>
    <t>1.5ml:375mg</t>
  </si>
  <si>
    <r>
      <rPr>
        <sz val="10"/>
        <rFont val="仿宋_GB2312"/>
        <charset val="134"/>
      </rPr>
      <t>江苏吴中医药集团有限公司苏州制药厂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</si>
  <si>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H32022771</t>
    </r>
  </si>
  <si>
    <t>XR07ABN040B002010103139</t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</si>
  <si>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H41022335</t>
    </r>
  </si>
  <si>
    <t>XR07ABN040B002010102994</t>
  </si>
  <si>
    <r>
      <rPr>
        <sz val="10"/>
        <rFont val="仿宋_GB2312"/>
        <charset val="134"/>
      </rPr>
      <t>上海锦帝九州药业（安阳）有限公司</t>
    </r>
  </si>
  <si>
    <r>
      <rPr>
        <sz val="10"/>
        <rFont val="仿宋_GB2312"/>
        <charset val="134"/>
      </rPr>
      <t>汇禹远和（海南）药业有限公司</t>
    </r>
  </si>
  <si>
    <r>
      <rPr>
        <sz val="10"/>
        <rFont val="仿宋_GB2312"/>
        <charset val="134"/>
      </rPr>
      <t>国药准字</t>
    </r>
    <r>
      <rPr>
        <sz val="10"/>
        <rFont val="Times New Roman"/>
        <charset val="134"/>
      </rPr>
      <t>H41023043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</si>
</sst>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等线"/>
      <charset val="134"/>
    </font>
    <font>
      <sz val="14"/>
      <name val="黑体"/>
      <charset val="134"/>
    </font>
    <font>
      <sz val="22"/>
      <color theme="1"/>
      <name val="方正小标宋简体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仿宋_GB2312"/>
      <charset val="134"/>
    </font>
    <font>
      <b/>
      <sz val="11"/>
      <color rgb="FF000000"/>
      <name val="仿宋_GB2312"/>
      <charset val="134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3433;&#20840;&#27983;&#35272;&#22120;&#19979;&#36733;\&#38468;&#20214;1.&#26131;&#30701;&#32570;&#21644;&#24613;&#25250;&#25937;&#33647;&#32852;&#30431;&#38598;&#20013;&#24102;&#37327;&#37319;&#36141;&#20013;&#36873;&#20379;&#24212;&#28165;&#21333;&#21450;&#32422;&#23450;&#37319;&#36141;&#3732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医保编码</v>
          </cell>
          <cell r="C2" t="str">
            <v>品种名称</v>
          </cell>
          <cell r="D2" t="str">
            <v>药品名称</v>
          </cell>
          <cell r="E2" t="str">
            <v>规格</v>
          </cell>
          <cell r="F2" t="str">
            <v>价格（最小制剂单位）（元）</v>
          </cell>
          <cell r="G2" t="str">
            <v>最小计量单位（价格单位）</v>
          </cell>
          <cell r="H2" t="str">
            <v>包装价格（元）</v>
          </cell>
          <cell r="I2" t="str">
            <v>生产企业</v>
          </cell>
          <cell r="J2" t="str">
            <v>预采购量（片/粒/支/袋）</v>
          </cell>
        </row>
        <row r="3">
          <cell r="B3" t="str">
            <v>XR03DAA113B002010100874</v>
          </cell>
          <cell r="C3" t="str">
            <v>氨茶碱</v>
          </cell>
          <cell r="D3" t="str">
            <v>氨茶碱注射液</v>
          </cell>
          <cell r="E3" t="str">
            <v>10ml:250mg</v>
          </cell>
          <cell r="F3">
            <v>1.09</v>
          </cell>
          <cell r="G3" t="str">
            <v>瓶</v>
          </cell>
          <cell r="H3">
            <v>5.45</v>
          </cell>
          <cell r="I3" t="str">
            <v>天津金耀药业有限公司</v>
          </cell>
          <cell r="J3">
            <v>196434</v>
          </cell>
        </row>
        <row r="4">
          <cell r="B4" t="str">
            <v>XR03DAA113B002010102964</v>
          </cell>
          <cell r="C4" t="str">
            <v>氨茶碱</v>
          </cell>
          <cell r="D4" t="str">
            <v>氨茶碱注射液</v>
          </cell>
          <cell r="E4" t="str">
            <v>10ml:250mg</v>
          </cell>
          <cell r="F4">
            <v>0.954</v>
          </cell>
          <cell r="G4" t="str">
            <v>支</v>
          </cell>
          <cell r="H4">
            <v>4.77</v>
          </cell>
          <cell r="I4" t="str">
            <v>石药银湖制药有限公司</v>
          </cell>
          <cell r="J4">
            <v>263640</v>
          </cell>
        </row>
        <row r="5">
          <cell r="B5" t="str">
            <v>XR03DAA113B002010102763</v>
          </cell>
          <cell r="C5" t="str">
            <v>氨茶碱</v>
          </cell>
          <cell r="D5" t="str">
            <v>氨茶碱注射液</v>
          </cell>
          <cell r="E5" t="str">
            <v>10ml:250mg</v>
          </cell>
          <cell r="F5">
            <v>1.4218</v>
          </cell>
          <cell r="G5" t="str">
            <v>支</v>
          </cell>
          <cell r="H5">
            <v>1.42</v>
          </cell>
          <cell r="I5" t="str">
            <v>石家庄四药有限公司</v>
          </cell>
          <cell r="J5">
            <v>64593</v>
          </cell>
        </row>
        <row r="6">
          <cell r="B6" t="str">
            <v>XR03DAA113B002020102763</v>
          </cell>
          <cell r="C6" t="str">
            <v>氨茶碱</v>
          </cell>
          <cell r="D6" t="str">
            <v>氨茶碱注射液</v>
          </cell>
          <cell r="E6" t="str">
            <v>20ml:500mg</v>
          </cell>
          <cell r="F6">
            <v>2.4171</v>
          </cell>
          <cell r="G6" t="str">
            <v>支</v>
          </cell>
          <cell r="H6">
            <v>2.42</v>
          </cell>
          <cell r="I6" t="str">
            <v>石家庄四药有限公司</v>
          </cell>
          <cell r="J6">
            <v>14676</v>
          </cell>
        </row>
        <row r="7">
          <cell r="B7" t="str">
            <v>XR03DAA113B002020204187</v>
          </cell>
          <cell r="C7" t="str">
            <v>氨茶碱</v>
          </cell>
          <cell r="D7" t="str">
            <v>氨茶碱注射液</v>
          </cell>
          <cell r="E7" t="str">
            <v>10ml:250mg</v>
          </cell>
          <cell r="F7">
            <v>1.27</v>
          </cell>
          <cell r="G7" t="str">
            <v>支</v>
          </cell>
          <cell r="H7">
            <v>6.35</v>
          </cell>
          <cell r="I7" t="str">
            <v>山东新华制药股份有限公司</v>
          </cell>
          <cell r="J7">
            <v>108884</v>
          </cell>
        </row>
        <row r="8">
          <cell r="B8" t="str">
            <v>XR03DAA113B002020104988</v>
          </cell>
          <cell r="C8" t="str">
            <v>氨茶碱</v>
          </cell>
          <cell r="D8" t="str">
            <v>氨茶碱注射液</v>
          </cell>
          <cell r="E8" t="str">
            <v>10ml:250mg</v>
          </cell>
          <cell r="F8">
            <v>0.97</v>
          </cell>
          <cell r="G8" t="str">
            <v>支</v>
          </cell>
          <cell r="H8">
            <v>4.85</v>
          </cell>
          <cell r="I8" t="str">
            <v>湖南尔康制药股份有限公司</v>
          </cell>
          <cell r="J8">
            <v>192388</v>
          </cell>
        </row>
        <row r="9">
          <cell r="B9" t="str">
            <v>XR03DAA113B002030104988</v>
          </cell>
          <cell r="C9" t="str">
            <v>氨茶碱</v>
          </cell>
          <cell r="D9" t="str">
            <v>氨茶碱注射液</v>
          </cell>
          <cell r="E9" t="str">
            <v>20ml:500mg</v>
          </cell>
          <cell r="F9">
            <v>1.649</v>
          </cell>
          <cell r="G9" t="str">
            <v>支</v>
          </cell>
          <cell r="H9">
            <v>3.3</v>
          </cell>
          <cell r="I9" t="str">
            <v>湖南尔康制药股份有限公司</v>
          </cell>
          <cell r="J9">
            <v>1317</v>
          </cell>
        </row>
        <row r="10">
          <cell r="B10" t="str">
            <v>XC01AAD072B002010402068</v>
          </cell>
          <cell r="C10" t="str">
            <v>地高辛</v>
          </cell>
          <cell r="D10" t="str">
            <v>地高辛注射液</v>
          </cell>
          <cell r="E10" t="str">
            <v>2ml:0.5mg</v>
          </cell>
          <cell r="F10">
            <v>28.67</v>
          </cell>
          <cell r="G10" t="str">
            <v>支</v>
          </cell>
          <cell r="H10">
            <v>286.7</v>
          </cell>
          <cell r="I10" t="str">
            <v>成都市海通药业有限公司</v>
          </cell>
          <cell r="J10">
            <v>26947</v>
          </cell>
        </row>
        <row r="11">
          <cell r="B11" t="str">
            <v>XC01AAD072B002020102013</v>
          </cell>
          <cell r="C11" t="str">
            <v>地高辛</v>
          </cell>
          <cell r="D11" t="str">
            <v>地高辛注射液</v>
          </cell>
          <cell r="E11" t="str">
            <v>2ml:0.5mg</v>
          </cell>
          <cell r="F11">
            <v>6.5</v>
          </cell>
          <cell r="G11" t="str">
            <v>支</v>
          </cell>
          <cell r="H11">
            <v>65</v>
          </cell>
          <cell r="I11" t="str">
            <v>成都倍特药业股份有限公司</v>
          </cell>
          <cell r="J11">
            <v>11152</v>
          </cell>
        </row>
        <row r="12">
          <cell r="B12" t="str">
            <v>XC01AAD072B002010102013</v>
          </cell>
          <cell r="C12" t="str">
            <v>地高辛</v>
          </cell>
          <cell r="D12" t="str">
            <v>地高辛注射液</v>
          </cell>
          <cell r="E12" t="str">
            <v>1ml:0.1mg</v>
          </cell>
          <cell r="F12">
            <v>1.896</v>
          </cell>
          <cell r="G12" t="str">
            <v>支</v>
          </cell>
          <cell r="H12">
            <v>18.96</v>
          </cell>
          <cell r="I12" t="str">
            <v>成都倍特药业股份有限公司</v>
          </cell>
          <cell r="J12">
            <v>287</v>
          </cell>
        </row>
        <row r="13">
          <cell r="B13" t="str">
            <v>XA03BBD142B002010100673</v>
          </cell>
          <cell r="C13" t="str">
            <v>东莨菪碱</v>
          </cell>
          <cell r="D13" t="str">
            <v>氢溴酸东莨菪碱注射液</v>
          </cell>
          <cell r="E13" t="str">
            <v>1ml:0.3mg</v>
          </cell>
          <cell r="F13">
            <v>15.5</v>
          </cell>
          <cell r="G13" t="str">
            <v>支</v>
          </cell>
          <cell r="H13">
            <v>31</v>
          </cell>
          <cell r="I13" t="str">
            <v>上海禾丰制药有限公司</v>
          </cell>
          <cell r="J13">
            <v>5034</v>
          </cell>
        </row>
        <row r="14">
          <cell r="B14" t="str">
            <v>XA03BBD142B002020200375</v>
          </cell>
          <cell r="C14" t="str">
            <v>东莨菪碱</v>
          </cell>
          <cell r="D14" t="str">
            <v>氢溴酸东莨菪碱注射液</v>
          </cell>
          <cell r="E14" t="str">
            <v>1ml:0.3mg</v>
          </cell>
          <cell r="F14">
            <v>11.96</v>
          </cell>
          <cell r="G14" t="str">
            <v>支</v>
          </cell>
          <cell r="H14">
            <v>119.6</v>
          </cell>
          <cell r="I14" t="str">
            <v>广州白云山明兴制药有限公司</v>
          </cell>
          <cell r="J14">
            <v>10947</v>
          </cell>
        </row>
        <row r="15">
          <cell r="B15" t="str">
            <v>XC01CAD163B002010204083</v>
          </cell>
          <cell r="C15" t="str">
            <v>多巴酚丁胺</v>
          </cell>
          <cell r="D15" t="str">
            <v>盐酸多巴酚丁胺注射液</v>
          </cell>
          <cell r="E15" t="str">
            <v>2ml:20mg</v>
          </cell>
          <cell r="F15">
            <v>3.922</v>
          </cell>
          <cell r="G15" t="str">
            <v>瓶</v>
          </cell>
          <cell r="H15">
            <v>39.22</v>
          </cell>
          <cell r="I15" t="str">
            <v>山东方明药业集团股份有限公司</v>
          </cell>
          <cell r="J15">
            <v>32936</v>
          </cell>
        </row>
        <row r="16">
          <cell r="B16" t="str">
            <v>XC01CAD163B002010102042</v>
          </cell>
          <cell r="C16" t="str">
            <v>多巴酚丁胺</v>
          </cell>
          <cell r="D16" t="str">
            <v>盐酸多巴酚丁胺注射液</v>
          </cell>
          <cell r="E16" t="str">
            <v>2ml:20mg</v>
          </cell>
          <cell r="F16">
            <v>4.38</v>
          </cell>
          <cell r="G16" t="str">
            <v>支</v>
          </cell>
          <cell r="H16">
            <v>43.8</v>
          </cell>
          <cell r="I16" t="str">
            <v>锦州奥鸿药业有限责任公司</v>
          </cell>
          <cell r="J16">
            <v>5020</v>
          </cell>
        </row>
        <row r="17">
          <cell r="B17" t="str">
            <v>XC01CAD163B002010100816</v>
          </cell>
          <cell r="C17" t="str">
            <v>多巴酚丁胺</v>
          </cell>
          <cell r="D17" t="str">
            <v>盐酸多巴酚丁胺注射液</v>
          </cell>
          <cell r="E17" t="str">
            <v>20ml:250mg</v>
          </cell>
          <cell r="F17">
            <v>37.1</v>
          </cell>
          <cell r="G17" t="str">
            <v>瓶</v>
          </cell>
          <cell r="H17">
            <v>185.5</v>
          </cell>
          <cell r="I17" t="str">
            <v>上海旭东海普药业有限公司</v>
          </cell>
          <cell r="J17">
            <v>155</v>
          </cell>
        </row>
        <row r="18">
          <cell r="B18" t="str">
            <v>XC01CAD163B002010202181</v>
          </cell>
          <cell r="C18" t="str">
            <v>多巴酚丁胺</v>
          </cell>
          <cell r="D18" t="str">
            <v>盐酸多巴酚丁胺注射液</v>
          </cell>
          <cell r="E18" t="str">
            <v>20ml:250mg</v>
          </cell>
          <cell r="F18">
            <v>43.9636</v>
          </cell>
          <cell r="G18" t="str">
            <v>支</v>
          </cell>
          <cell r="H18">
            <v>219.82</v>
          </cell>
          <cell r="I18" t="str">
            <v>成都苑东生物制药股份有限公司</v>
          </cell>
          <cell r="J18">
            <v>3751</v>
          </cell>
        </row>
        <row r="19">
          <cell r="B19" t="str">
            <v>XC01CAD163B002010104187</v>
          </cell>
          <cell r="C19" t="str">
            <v>多巴酚丁胺</v>
          </cell>
          <cell r="D19" t="str">
            <v>盐酸多巴酚丁胺注射液</v>
          </cell>
          <cell r="E19" t="str">
            <v>5ml:100mg</v>
          </cell>
          <cell r="F19">
            <v>15.93</v>
          </cell>
          <cell r="G19" t="str">
            <v>支</v>
          </cell>
          <cell r="H19">
            <v>79.65</v>
          </cell>
          <cell r="I19" t="str">
            <v>山东新华制药股份有限公司</v>
          </cell>
          <cell r="J19">
            <v>701</v>
          </cell>
        </row>
        <row r="20">
          <cell r="B20" t="str">
            <v>XC01CAD163B002020304083</v>
          </cell>
          <cell r="C20" t="str">
            <v>多巴酚丁胺</v>
          </cell>
          <cell r="D20" t="str">
            <v>盐酸多巴酚丁胺注射液</v>
          </cell>
          <cell r="E20" t="str">
            <v>5ml:100mg</v>
          </cell>
          <cell r="F20">
            <v>17.922</v>
          </cell>
          <cell r="G20" t="str">
            <v>支</v>
          </cell>
          <cell r="H20">
            <v>89.61</v>
          </cell>
          <cell r="I20" t="str">
            <v>山东方明药业集团股份有限公司</v>
          </cell>
          <cell r="J20">
            <v>3282</v>
          </cell>
        </row>
        <row r="21">
          <cell r="B21" t="str">
            <v>XC01CAD163B002010100651</v>
          </cell>
          <cell r="C21" t="str">
            <v>多巴酚丁胺</v>
          </cell>
          <cell r="D21" t="str">
            <v>盐酸多巴酚丁胺注射液</v>
          </cell>
          <cell r="E21" t="str">
            <v>2ml:20mg</v>
          </cell>
          <cell r="F21">
            <v>5.75</v>
          </cell>
          <cell r="G21" t="str">
            <v>瓶</v>
          </cell>
          <cell r="H21">
            <v>57.5</v>
          </cell>
          <cell r="I21" t="str">
            <v>上海上药第一生化药业有限公司</v>
          </cell>
          <cell r="J21">
            <v>3155</v>
          </cell>
        </row>
        <row r="22">
          <cell r="B22" t="str">
            <v>XC01CAD163B002010104691</v>
          </cell>
          <cell r="C22" t="str">
            <v>多巴酚丁胺</v>
          </cell>
          <cell r="D22" t="str">
            <v>盐酸多巴酚丁胺注射液</v>
          </cell>
          <cell r="E22" t="str">
            <v>2ml:20mg</v>
          </cell>
          <cell r="F22">
            <v>4.56</v>
          </cell>
          <cell r="G22" t="str">
            <v>支</v>
          </cell>
          <cell r="H22">
            <v>22.8</v>
          </cell>
          <cell r="I22" t="str">
            <v>浙江瑞新药业股份有限公司</v>
          </cell>
          <cell r="J22">
            <v>76102</v>
          </cell>
        </row>
        <row r="23">
          <cell r="B23" t="str">
            <v>XC01CAD163B002010100315</v>
          </cell>
          <cell r="C23" t="str">
            <v>多巴酚丁胺</v>
          </cell>
          <cell r="D23" t="str">
            <v>盐酸多巴酚丁胺注射液</v>
          </cell>
          <cell r="E23" t="str">
            <v>2ml:20mg</v>
          </cell>
          <cell r="F23">
            <v>1.4309</v>
          </cell>
          <cell r="G23" t="str">
            <v>瓶</v>
          </cell>
          <cell r="H23">
            <v>14.31</v>
          </cell>
          <cell r="I23" t="str">
            <v>广东南国药业有限公司</v>
          </cell>
          <cell r="J23">
            <v>101352</v>
          </cell>
        </row>
        <row r="24">
          <cell r="B24" t="str">
            <v>XC01CAD163B002010300315</v>
          </cell>
          <cell r="C24" t="str">
            <v>多巴酚丁胺</v>
          </cell>
          <cell r="D24" t="str">
            <v>盐酸多巴酚丁胺注射液</v>
          </cell>
          <cell r="E24" t="str">
            <v>2ml:20mg</v>
          </cell>
          <cell r="F24">
            <v>1.4309</v>
          </cell>
          <cell r="G24" t="str">
            <v>支</v>
          </cell>
          <cell r="H24">
            <v>7.15</v>
          </cell>
          <cell r="I24" t="str">
            <v>广东南国药业有限公司</v>
          </cell>
          <cell r="J24">
            <v>27526</v>
          </cell>
        </row>
        <row r="25">
          <cell r="B25" t="str">
            <v>XC04ABF039B001010105801</v>
          </cell>
          <cell r="C25" t="str">
            <v>酚妥拉明</v>
          </cell>
          <cell r="D25" t="str">
            <v>注射用甲磺酸酚妥拉明</v>
          </cell>
          <cell r="E25" t="str">
            <v>10mg</v>
          </cell>
          <cell r="F25">
            <v>7.98</v>
          </cell>
          <cell r="G25" t="str">
            <v>支</v>
          </cell>
          <cell r="H25">
            <v>79.8</v>
          </cell>
          <cell r="I25" t="str">
            <v>海南普利制药股份有限公司</v>
          </cell>
          <cell r="J25">
            <v>2650</v>
          </cell>
        </row>
        <row r="26">
          <cell r="B26" t="str">
            <v>XC04ABF039B002010301743</v>
          </cell>
          <cell r="C26" t="str">
            <v>酚妥拉明</v>
          </cell>
          <cell r="D26" t="str">
            <v>甲磺酸酚妥拉明注射液</v>
          </cell>
          <cell r="E26" t="str">
            <v>1ml:10mg</v>
          </cell>
          <cell r="F26">
            <v>6.88</v>
          </cell>
          <cell r="G26" t="str">
            <v>支</v>
          </cell>
          <cell r="H26">
            <v>34.4</v>
          </cell>
          <cell r="I26" t="str">
            <v>江苏联环药业股份有限公司</v>
          </cell>
          <cell r="J26">
            <v>3963</v>
          </cell>
        </row>
        <row r="27">
          <cell r="B27" t="str">
            <v>XC04ABF039B002010183325</v>
          </cell>
          <cell r="C27" t="str">
            <v>酚妥拉明</v>
          </cell>
          <cell r="D27" t="str">
            <v>甲磺酸酚妥拉明注射液</v>
          </cell>
          <cell r="E27" t="str">
            <v>1ml:10mg</v>
          </cell>
          <cell r="F27">
            <v>9.882</v>
          </cell>
          <cell r="G27" t="str">
            <v>支</v>
          </cell>
          <cell r="H27">
            <v>49.41</v>
          </cell>
          <cell r="I27" t="str">
            <v>四川美大康佳乐药业有限公司</v>
          </cell>
          <cell r="J27">
            <v>9332</v>
          </cell>
        </row>
        <row r="28">
          <cell r="B28" t="str">
            <v>XC04ABF039B002010100808</v>
          </cell>
          <cell r="C28" t="str">
            <v>酚妥拉明</v>
          </cell>
          <cell r="D28" t="str">
            <v>甲磺酸酚妥拉明注射液</v>
          </cell>
          <cell r="E28" t="str">
            <v>1ml:10mg</v>
          </cell>
          <cell r="F28">
            <v>7.18</v>
          </cell>
          <cell r="G28" t="str">
            <v>瓶</v>
          </cell>
          <cell r="H28">
            <v>35.9</v>
          </cell>
          <cell r="I28" t="str">
            <v>上海旭东海普药业有限公司</v>
          </cell>
          <cell r="J28">
            <v>59329.5</v>
          </cell>
        </row>
        <row r="29">
          <cell r="B29" t="str">
            <v>XB05XBJ128B002010100112</v>
          </cell>
          <cell r="C29" t="str">
            <v>精氨酸</v>
          </cell>
          <cell r="D29" t="str">
            <v>盐酸精氨酸注射液</v>
          </cell>
          <cell r="E29" t="str">
            <v>20ml:5.0g</v>
          </cell>
          <cell r="F29">
            <v>7.98</v>
          </cell>
          <cell r="G29" t="str">
            <v>支</v>
          </cell>
          <cell r="H29">
            <v>39.9</v>
          </cell>
          <cell r="I29" t="str">
            <v>北京赛升药业股份有限公司</v>
          </cell>
          <cell r="J29">
            <v>8148</v>
          </cell>
        </row>
        <row r="30">
          <cell r="B30" t="str">
            <v>XB05XBJ128B002010100874</v>
          </cell>
          <cell r="C30" t="str">
            <v>精氨酸</v>
          </cell>
          <cell r="D30" t="str">
            <v>盐酸精氨酸注射液</v>
          </cell>
          <cell r="E30" t="str">
            <v>20ml:5.0g</v>
          </cell>
          <cell r="F30">
            <v>7.7</v>
          </cell>
          <cell r="G30" t="str">
            <v>支</v>
          </cell>
          <cell r="H30">
            <v>38.5</v>
          </cell>
          <cell r="I30" t="str">
            <v>天津金耀药业有限公司</v>
          </cell>
          <cell r="J30">
            <v>5871</v>
          </cell>
        </row>
        <row r="31">
          <cell r="B31" t="str">
            <v>XB05XBJ128B002010100801</v>
          </cell>
          <cell r="C31" t="str">
            <v>精氨酸</v>
          </cell>
          <cell r="D31" t="str">
            <v>盐酸精氨酸注射液</v>
          </cell>
          <cell r="E31" t="str">
            <v>20ml:5.0g</v>
          </cell>
          <cell r="F31">
            <v>6.6</v>
          </cell>
          <cell r="G31" t="str">
            <v>支</v>
          </cell>
          <cell r="H31">
            <v>33</v>
          </cell>
          <cell r="I31" t="str">
            <v>上海信谊金朱药业有限公司</v>
          </cell>
          <cell r="J31">
            <v>22112</v>
          </cell>
        </row>
        <row r="32">
          <cell r="B32" t="str">
            <v>XR07ABL271B002030100137</v>
          </cell>
          <cell r="C32" t="str">
            <v>洛贝林</v>
          </cell>
          <cell r="D32" t="str">
            <v>盐酸洛贝林注射液</v>
          </cell>
          <cell r="E32" t="str">
            <v>1ml:3.0mg</v>
          </cell>
          <cell r="F32">
            <v>18.25</v>
          </cell>
          <cell r="G32" t="str">
            <v>支</v>
          </cell>
          <cell r="H32">
            <v>91.25</v>
          </cell>
          <cell r="I32" t="str">
            <v>北京市永康药业有限公司</v>
          </cell>
          <cell r="J32">
            <v>19293</v>
          </cell>
        </row>
        <row r="33">
          <cell r="B33" t="str">
            <v>XR07ABL271B002010200135</v>
          </cell>
          <cell r="C33" t="str">
            <v>洛贝林</v>
          </cell>
          <cell r="D33" t="str">
            <v>盐酸洛贝林注射液</v>
          </cell>
          <cell r="E33" t="str">
            <v>1ml:3.0mg</v>
          </cell>
          <cell r="F33">
            <v>18.3</v>
          </cell>
          <cell r="G33" t="str">
            <v>支</v>
          </cell>
          <cell r="H33">
            <v>183</v>
          </cell>
          <cell r="I33" t="str">
            <v>北京市燕京药业有限公司</v>
          </cell>
          <cell r="J33">
            <v>3407</v>
          </cell>
        </row>
        <row r="34">
          <cell r="B34" t="str">
            <v>XA12AAL207B002010202662</v>
          </cell>
          <cell r="C34" t="str">
            <v>氯化钙</v>
          </cell>
          <cell r="D34" t="str">
            <v>氯化钙注射液</v>
          </cell>
          <cell r="E34" t="str">
            <v>10ml:300mg</v>
          </cell>
          <cell r="F34">
            <v>5.95</v>
          </cell>
          <cell r="G34" t="str">
            <v>瓶</v>
          </cell>
          <cell r="H34">
            <v>29.75</v>
          </cell>
          <cell r="I34" t="str">
            <v>河北天成药业股份有限公司</v>
          </cell>
          <cell r="J34">
            <v>119167</v>
          </cell>
        </row>
        <row r="35">
          <cell r="B35" t="str">
            <v>XA12AAL207B002030103139</v>
          </cell>
          <cell r="C35" t="str">
            <v>氯化钙</v>
          </cell>
          <cell r="D35" t="str">
            <v>氯化钙注射液</v>
          </cell>
          <cell r="E35" t="str">
            <v>20ml:600mg</v>
          </cell>
          <cell r="F35">
            <v>8.806</v>
          </cell>
          <cell r="G35" t="str">
            <v>瓶</v>
          </cell>
          <cell r="H35">
            <v>44.03</v>
          </cell>
          <cell r="I35" t="str">
            <v>开封制药（集团）有限公司</v>
          </cell>
          <cell r="J35">
            <v>450</v>
          </cell>
        </row>
        <row r="36">
          <cell r="B36" t="str">
            <v>XA12AAL207B002010303139</v>
          </cell>
          <cell r="C36" t="str">
            <v>氯化钙</v>
          </cell>
          <cell r="D36" t="str">
            <v>氯化钙注射液</v>
          </cell>
          <cell r="E36" t="str">
            <v>10ml:500mg</v>
          </cell>
          <cell r="F36">
            <v>7.6588</v>
          </cell>
          <cell r="G36" t="str">
            <v>支</v>
          </cell>
          <cell r="H36">
            <v>7.66</v>
          </cell>
          <cell r="I36" t="str">
            <v>开封制药（集团）有限公司</v>
          </cell>
          <cell r="J36">
            <v>80</v>
          </cell>
        </row>
        <row r="37">
          <cell r="B37" t="str">
            <v>XA12AAL207B002010103139</v>
          </cell>
          <cell r="C37" t="str">
            <v>氯化钙</v>
          </cell>
          <cell r="D37" t="str">
            <v>氯化钙注射液</v>
          </cell>
          <cell r="E37" t="str">
            <v>10ml:300mg</v>
          </cell>
          <cell r="F37">
            <v>5.18</v>
          </cell>
          <cell r="G37" t="str">
            <v>支</v>
          </cell>
          <cell r="H37">
            <v>25.9</v>
          </cell>
          <cell r="I37" t="str">
            <v>开封制药（集团）有限公司</v>
          </cell>
          <cell r="J37">
            <v>5508</v>
          </cell>
        </row>
        <row r="38">
          <cell r="B38" t="str">
            <v>XA12AAL207B002010105619</v>
          </cell>
          <cell r="C38" t="str">
            <v>氯化钙</v>
          </cell>
          <cell r="D38" t="str">
            <v>氯化钙注射液</v>
          </cell>
          <cell r="E38" t="str">
            <v>10ml:300mg</v>
          </cell>
          <cell r="F38">
            <v>7.36</v>
          </cell>
          <cell r="G38" t="str">
            <v>支</v>
          </cell>
          <cell r="H38">
            <v>36.8</v>
          </cell>
          <cell r="I38" t="str">
            <v>山西诺成制药有限公司</v>
          </cell>
          <cell r="J38">
            <v>39592</v>
          </cell>
        </row>
        <row r="39">
          <cell r="B39" t="str">
            <v>XA12AAL207B002010205619</v>
          </cell>
          <cell r="C39" t="str">
            <v>氯化钙</v>
          </cell>
          <cell r="D39" t="str">
            <v>氯化钙注射液</v>
          </cell>
          <cell r="E39" t="str">
            <v>10ml:500mg</v>
          </cell>
          <cell r="F39">
            <v>10.8821</v>
          </cell>
          <cell r="G39" t="str">
            <v>支</v>
          </cell>
          <cell r="H39">
            <v>54.41</v>
          </cell>
          <cell r="I39" t="str">
            <v>山西诺成制药有限公司</v>
          </cell>
          <cell r="J39">
            <v>5450</v>
          </cell>
        </row>
        <row r="40">
          <cell r="B40" t="str">
            <v>XA12AAL207B002020205619</v>
          </cell>
          <cell r="C40" t="str">
            <v>氯化钙</v>
          </cell>
          <cell r="D40" t="str">
            <v>氯化钙注射液</v>
          </cell>
          <cell r="E40" t="str">
            <v>20ml：1g</v>
          </cell>
          <cell r="F40">
            <v>18.4995</v>
          </cell>
          <cell r="G40" t="str">
            <v>支</v>
          </cell>
          <cell r="H40">
            <v>92.5</v>
          </cell>
          <cell r="I40" t="str">
            <v>山西华卫药业有限公司</v>
          </cell>
          <cell r="J40">
            <v>100</v>
          </cell>
        </row>
        <row r="41">
          <cell r="B41" t="str">
            <v>XJ06AAP062B002010205897</v>
          </cell>
          <cell r="C41" t="str">
            <v>破伤风抗毒素</v>
          </cell>
          <cell r="D41" t="str">
            <v>破伤风抗毒素</v>
          </cell>
          <cell r="E41" t="str">
            <v>1500IU</v>
          </cell>
          <cell r="F41">
            <v>15.18</v>
          </cell>
          <cell r="G41" t="str">
            <v>瓶</v>
          </cell>
          <cell r="H41">
            <v>151.8</v>
          </cell>
          <cell r="I41" t="str">
            <v>兰州生物制品研究所有限责任公司</v>
          </cell>
          <cell r="J41">
            <v>226828</v>
          </cell>
        </row>
        <row r="42">
          <cell r="B42" t="str">
            <v>XJ06AAP062B001010105348</v>
          </cell>
          <cell r="C42" t="str">
            <v>破伤风抗毒素</v>
          </cell>
          <cell r="D42" t="str">
            <v>破伤风抗毒素</v>
          </cell>
          <cell r="E42" t="str">
            <v>1500IU</v>
          </cell>
          <cell r="F42">
            <v>15.09</v>
          </cell>
          <cell r="G42" t="str">
            <v>瓶</v>
          </cell>
          <cell r="H42">
            <v>150.9</v>
          </cell>
          <cell r="I42" t="str">
            <v>江西生物制品研究所股份有限公司</v>
          </cell>
          <cell r="J42">
            <v>100883</v>
          </cell>
        </row>
        <row r="43">
          <cell r="B43" t="str">
            <v>XC01CAQ120B002010100874</v>
          </cell>
          <cell r="C43" t="str">
            <v>△去甲肾上腺素</v>
          </cell>
          <cell r="D43" t="str">
            <v>重酒石酸去甲肾上腺素注射液</v>
          </cell>
          <cell r="E43" t="str">
            <v>1ml:2.0mg</v>
          </cell>
          <cell r="F43">
            <v>10.25</v>
          </cell>
          <cell r="G43" t="str">
            <v>支</v>
          </cell>
          <cell r="H43">
            <v>20.5</v>
          </cell>
          <cell r="I43" t="str">
            <v>天津金耀药业有限公司</v>
          </cell>
          <cell r="J43">
            <v>630301</v>
          </cell>
        </row>
        <row r="44">
          <cell r="B44" t="str">
            <v>XC01CAQ120B002020101984</v>
          </cell>
          <cell r="C44" t="str">
            <v>△去甲肾上腺素</v>
          </cell>
          <cell r="D44" t="str">
            <v>重酒石酸去甲肾上腺素注射液</v>
          </cell>
          <cell r="E44" t="str">
            <v>4ml:8mg</v>
          </cell>
          <cell r="F44">
            <v>47.3093</v>
          </cell>
          <cell r="G44" t="str">
            <v>支</v>
          </cell>
          <cell r="H44">
            <v>94.62</v>
          </cell>
          <cell r="I44" t="str">
            <v>远大医药（中国）有限公司</v>
          </cell>
          <cell r="J44">
            <v>18570</v>
          </cell>
        </row>
        <row r="45">
          <cell r="B45" t="str">
            <v>XC01CAQ120B002010382719</v>
          </cell>
          <cell r="C45" t="str">
            <v>△去甲肾上腺素</v>
          </cell>
          <cell r="D45" t="str">
            <v>重酒石酸去甲肾上腺素注射液</v>
          </cell>
          <cell r="E45" t="str">
            <v>4ml:8mg</v>
          </cell>
          <cell r="F45">
            <v>37.9168</v>
          </cell>
          <cell r="G45" t="str">
            <v>瓶</v>
          </cell>
          <cell r="H45">
            <v>189.58</v>
          </cell>
          <cell r="I45" t="str">
            <v>合肥亿帆生物制药有限公司</v>
          </cell>
          <cell r="J45">
            <v>90652</v>
          </cell>
        </row>
        <row r="46">
          <cell r="B46" t="str">
            <v>XC01CAQ120B002010283830</v>
          </cell>
          <cell r="C46" t="str">
            <v>△去甲肾上腺素</v>
          </cell>
          <cell r="D46" t="str">
            <v>重酒石酸去甲肾上腺素注射液</v>
          </cell>
          <cell r="E46" t="str">
            <v>4ml:8mg</v>
          </cell>
          <cell r="F46">
            <v>43.8124</v>
          </cell>
          <cell r="G46" t="str">
            <v>支</v>
          </cell>
          <cell r="H46">
            <v>219.06</v>
          </cell>
          <cell r="I46" t="str">
            <v>成都硕德药业有限公司</v>
          </cell>
          <cell r="J46">
            <v>66587</v>
          </cell>
        </row>
        <row r="47">
          <cell r="B47" t="str">
            <v>XC01CAQ120B002010201984</v>
          </cell>
          <cell r="C47" t="str">
            <v>△去甲肾上腺素</v>
          </cell>
          <cell r="D47" t="str">
            <v>重酒石酸去甲肾上腺素注射液</v>
          </cell>
          <cell r="E47" t="str">
            <v>1ml:2.0mg</v>
          </cell>
          <cell r="F47">
            <v>16.37</v>
          </cell>
          <cell r="G47" t="str">
            <v>支</v>
          </cell>
          <cell r="H47">
            <v>32.74</v>
          </cell>
          <cell r="I47" t="str">
            <v>远大医药（中国）有限公司</v>
          </cell>
          <cell r="J47">
            <v>785798</v>
          </cell>
        </row>
        <row r="48">
          <cell r="B48" t="str">
            <v>XC01CAQ120B002010301984</v>
          </cell>
          <cell r="C48" t="str">
            <v>△去甲肾上腺素</v>
          </cell>
          <cell r="D48" t="str">
            <v>重酒石酸去甲肾上腺素注射液</v>
          </cell>
          <cell r="E48" t="str">
            <v>1ml:2.0mg</v>
          </cell>
          <cell r="F48">
            <v>16.37</v>
          </cell>
          <cell r="G48" t="str">
            <v>支</v>
          </cell>
          <cell r="H48">
            <v>163.7</v>
          </cell>
          <cell r="I48" t="str">
            <v>远大医药（中国）有限公司</v>
          </cell>
          <cell r="J48">
            <v>90378</v>
          </cell>
        </row>
        <row r="49">
          <cell r="B49" t="str">
            <v>XC01CAQ130B002010202181</v>
          </cell>
          <cell r="C49" t="str">
            <v>去氧肾上腺素</v>
          </cell>
          <cell r="D49" t="str">
            <v>盐酸去氧肾上腺素注射液</v>
          </cell>
          <cell r="E49" t="str">
            <v>5ml:0.5mg</v>
          </cell>
          <cell r="F49">
            <v>16.98</v>
          </cell>
          <cell r="G49" t="str">
            <v>支</v>
          </cell>
          <cell r="H49">
            <v>84.9</v>
          </cell>
          <cell r="I49" t="str">
            <v>成都苑东生物制药股份有限公司</v>
          </cell>
          <cell r="J49">
            <v>19478</v>
          </cell>
        </row>
        <row r="50">
          <cell r="B50" t="str">
            <v>XC01CAQ130B002010183256</v>
          </cell>
          <cell r="C50" t="str">
            <v>去氧肾上腺素</v>
          </cell>
          <cell r="D50" t="str">
            <v>盐酸去氧肾上腺素注射液</v>
          </cell>
          <cell r="E50" t="str">
            <v>1ml:10mg</v>
          </cell>
          <cell r="F50">
            <v>6.87</v>
          </cell>
          <cell r="G50" t="str">
            <v>瓶</v>
          </cell>
          <cell r="H50">
            <v>13.74</v>
          </cell>
          <cell r="I50" t="str">
            <v>广东星昊药业有限公司</v>
          </cell>
          <cell r="J50">
            <v>2881</v>
          </cell>
        </row>
        <row r="51">
          <cell r="B51" t="str">
            <v>XC01CAQ130B002010282719</v>
          </cell>
          <cell r="C51" t="str">
            <v>去氧肾上腺素</v>
          </cell>
          <cell r="D51" t="str">
            <v>盐酸去氧肾上腺素注射液</v>
          </cell>
          <cell r="E51" t="str">
            <v>1ml:10mg</v>
          </cell>
          <cell r="F51">
            <v>12.9</v>
          </cell>
          <cell r="G51" t="str">
            <v>支</v>
          </cell>
          <cell r="H51">
            <v>64.5</v>
          </cell>
          <cell r="I51" t="str">
            <v>合肥亿帆生物制药有限公司</v>
          </cell>
          <cell r="J51">
            <v>1840</v>
          </cell>
        </row>
        <row r="52">
          <cell r="B52" t="str">
            <v>XC01CAS071B002010100874</v>
          </cell>
          <cell r="C52" t="str">
            <v>△肾上腺素</v>
          </cell>
          <cell r="D52" t="str">
            <v>盐酸肾上腺素注射液</v>
          </cell>
          <cell r="E52" t="str">
            <v>1ml:1.0mg</v>
          </cell>
          <cell r="F52">
            <v>3.5</v>
          </cell>
          <cell r="G52" t="str">
            <v>瓶</v>
          </cell>
          <cell r="H52">
            <v>35</v>
          </cell>
          <cell r="I52" t="str">
            <v>天津金耀药业有限公司</v>
          </cell>
          <cell r="J52">
            <v>77922</v>
          </cell>
        </row>
        <row r="53">
          <cell r="B53" t="str">
            <v>XC01CAS071B002010103204</v>
          </cell>
          <cell r="C53" t="str">
            <v>△肾上腺素</v>
          </cell>
          <cell r="D53" t="str">
            <v>盐酸肾上腺素注射液</v>
          </cell>
          <cell r="E53" t="str">
            <v>1ml:1.0mg</v>
          </cell>
          <cell r="F53">
            <v>2.98</v>
          </cell>
          <cell r="G53" t="str">
            <v>支</v>
          </cell>
          <cell r="H53">
            <v>29.8</v>
          </cell>
          <cell r="I53" t="str">
            <v>遂成药业股份有限公司</v>
          </cell>
          <cell r="J53">
            <v>151917</v>
          </cell>
        </row>
        <row r="54">
          <cell r="B54" t="str">
            <v>XC01CAS071B002010201984</v>
          </cell>
          <cell r="C54" t="str">
            <v>△肾上腺素</v>
          </cell>
          <cell r="D54" t="str">
            <v>盐酸肾上腺素注射液</v>
          </cell>
          <cell r="E54" t="str">
            <v>1ml:1.0mg</v>
          </cell>
          <cell r="F54">
            <v>3.639</v>
          </cell>
          <cell r="G54" t="str">
            <v>瓶</v>
          </cell>
          <cell r="H54">
            <v>7.28</v>
          </cell>
          <cell r="I54" t="str">
            <v>远大医药(中国)有限公司</v>
          </cell>
          <cell r="J54">
            <v>113845</v>
          </cell>
        </row>
        <row r="55">
          <cell r="B55" t="str">
            <v>XC01CAS071B002010301984</v>
          </cell>
          <cell r="C55" t="str">
            <v>△肾上腺素</v>
          </cell>
          <cell r="D55" t="str">
            <v>盐酸肾上腺素注射液</v>
          </cell>
          <cell r="E55" t="str">
            <v>1ml:1.0mg</v>
          </cell>
          <cell r="F55">
            <v>3.639</v>
          </cell>
          <cell r="G55" t="str">
            <v>瓶</v>
          </cell>
          <cell r="H55">
            <v>36.39</v>
          </cell>
          <cell r="I55" t="str">
            <v>远大医药(中国)有限公司</v>
          </cell>
          <cell r="J55">
            <v>359965</v>
          </cell>
        </row>
        <row r="56">
          <cell r="B56" t="str">
            <v>XC03CAF056A001010101510</v>
          </cell>
          <cell r="C56" t="str">
            <v>呋塞米</v>
          </cell>
          <cell r="D56" t="str">
            <v>呋塞米片</v>
          </cell>
          <cell r="E56" t="str">
            <v>20mg</v>
          </cell>
          <cell r="F56">
            <v>0.1995</v>
          </cell>
          <cell r="G56" t="str">
            <v>片</v>
          </cell>
          <cell r="H56">
            <v>19.95</v>
          </cell>
          <cell r="I56" t="str">
            <v>江苏亚邦爱普森药业有限公司</v>
          </cell>
          <cell r="J56">
            <v>1497172</v>
          </cell>
        </row>
        <row r="57">
          <cell r="B57" t="str">
            <v>XC03CAF056A001010100886</v>
          </cell>
          <cell r="C57" t="str">
            <v>呋塞米</v>
          </cell>
          <cell r="D57" t="str">
            <v>呋塞米片</v>
          </cell>
          <cell r="E57" t="str">
            <v>20mg</v>
          </cell>
          <cell r="F57">
            <v>0.1995</v>
          </cell>
          <cell r="G57" t="str">
            <v>片</v>
          </cell>
          <cell r="H57">
            <v>19.95</v>
          </cell>
          <cell r="I57" t="str">
            <v>天津力生制药股份有限公司</v>
          </cell>
          <cell r="J57">
            <v>10803546</v>
          </cell>
        </row>
        <row r="58">
          <cell r="B58" t="str">
            <v>XC03CAF056A001010100665</v>
          </cell>
          <cell r="C58" t="str">
            <v>呋塞米</v>
          </cell>
          <cell r="D58" t="str">
            <v>呋塞米片</v>
          </cell>
          <cell r="E58" t="str">
            <v>20mg</v>
          </cell>
          <cell r="F58">
            <v>0.1995</v>
          </cell>
          <cell r="G58" t="str">
            <v>片</v>
          </cell>
          <cell r="H58">
            <v>19.95</v>
          </cell>
          <cell r="I58" t="str">
            <v>上海朝晖药业有限公司</v>
          </cell>
          <cell r="J58">
            <v>7367102</v>
          </cell>
        </row>
        <row r="59">
          <cell r="B59" t="str">
            <v>XB05XAG041B002010201415</v>
          </cell>
          <cell r="C59" t="str">
            <v>△甘油磷酸钠</v>
          </cell>
          <cell r="D59" t="str">
            <v>甘油磷酸钠注射液</v>
          </cell>
          <cell r="E59" t="str">
            <v>10ml:2.16g</v>
          </cell>
          <cell r="F59">
            <v>13.44</v>
          </cell>
          <cell r="G59" t="str">
            <v>瓶</v>
          </cell>
          <cell r="H59">
            <v>13.44</v>
          </cell>
          <cell r="I59" t="str">
            <v>费森尤斯卡比华瑞制药有限公司</v>
          </cell>
          <cell r="J59">
            <v>15409</v>
          </cell>
        </row>
        <row r="60">
          <cell r="B60" t="str">
            <v>XB05XAG041B002020101701</v>
          </cell>
          <cell r="C60" t="str">
            <v>△甘油磷酸钠</v>
          </cell>
          <cell r="D60" t="str">
            <v>甘油磷酸钠注射液</v>
          </cell>
          <cell r="E60" t="str">
            <v>10ml:2.16g</v>
          </cell>
          <cell r="F60">
            <v>9.93</v>
          </cell>
          <cell r="G60" t="str">
            <v>支</v>
          </cell>
          <cell r="H60">
            <v>49.65</v>
          </cell>
          <cell r="I60" t="str">
            <v>无锡凯夫制药有限公司</v>
          </cell>
          <cell r="J60">
            <v>695</v>
          </cell>
        </row>
        <row r="61">
          <cell r="B61" t="str">
            <v>XB05XAG041B002010105006</v>
          </cell>
          <cell r="C61" t="str">
            <v>△甘油磷酸钠</v>
          </cell>
          <cell r="D61" t="str">
            <v>甘油磷酸钠注射液</v>
          </cell>
          <cell r="E61" t="str">
            <v>10ml:2.16g</v>
          </cell>
          <cell r="F61">
            <v>15.47</v>
          </cell>
          <cell r="G61" t="str">
            <v>支</v>
          </cell>
          <cell r="H61">
            <v>77.35</v>
          </cell>
          <cell r="I61" t="str">
            <v>湖南科伦制药有限公司</v>
          </cell>
          <cell r="J61">
            <v>60</v>
          </cell>
        </row>
        <row r="62">
          <cell r="B62" t="str">
            <v>XR07ABN040B002030201504</v>
          </cell>
          <cell r="C62" t="str">
            <v>尼可刹米</v>
          </cell>
          <cell r="D62" t="str">
            <v>尼可刹米注射液</v>
          </cell>
          <cell r="E62" t="str">
            <v>1.5ml:375mg</v>
          </cell>
          <cell r="F62">
            <v>5.44</v>
          </cell>
          <cell r="G62" t="str">
            <v>瓶</v>
          </cell>
          <cell r="H62">
            <v>27.2</v>
          </cell>
          <cell r="I62" t="str">
            <v>江苏吴中医药集团有限公司苏州制药厂</v>
          </cell>
          <cell r="J62">
            <v>8909</v>
          </cell>
        </row>
        <row r="63">
          <cell r="B63" t="str">
            <v>XR07ABN040B002010103139</v>
          </cell>
          <cell r="C63" t="str">
            <v>尼可刹米</v>
          </cell>
          <cell r="D63" t="str">
            <v>尼可刹米注射液</v>
          </cell>
          <cell r="E63" t="str">
            <v>1.5ml:375mg</v>
          </cell>
          <cell r="F63">
            <v>12.73</v>
          </cell>
          <cell r="G63" t="str">
            <v>支</v>
          </cell>
          <cell r="H63">
            <v>127.3</v>
          </cell>
          <cell r="I63" t="str">
            <v>开封制药(集团)有限公司</v>
          </cell>
          <cell r="J63">
            <v>4666</v>
          </cell>
        </row>
        <row r="64">
          <cell r="B64" t="str">
            <v>XR07ABN040B002010102994</v>
          </cell>
          <cell r="C64" t="str">
            <v>尼可刹米</v>
          </cell>
          <cell r="D64" t="str">
            <v>尼可刹米注射液</v>
          </cell>
          <cell r="E64" t="str">
            <v>1.5ml:375mg</v>
          </cell>
          <cell r="F64">
            <v>4.88</v>
          </cell>
          <cell r="G64" t="str">
            <v>支</v>
          </cell>
          <cell r="H64">
            <v>48.8</v>
          </cell>
          <cell r="I64" t="str">
            <v>上海锦帝九州药业（安阳）有限公司</v>
          </cell>
          <cell r="J64">
            <v>26398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abSelected="1" zoomScale="80" zoomScaleNormal="80" topLeftCell="A53" workbookViewId="0">
      <selection activeCell="A4" sqref="A4:A67"/>
    </sheetView>
  </sheetViews>
  <sheetFormatPr defaultColWidth="9.025" defaultRowHeight="13.5"/>
  <cols>
    <col min="1" max="1" width="9" style="1"/>
    <col min="2" max="2" width="9" style="2"/>
    <col min="3" max="3" width="9" style="3"/>
    <col min="4" max="4" width="18.125" style="1" customWidth="1"/>
    <col min="5" max="5" width="9" style="1"/>
    <col min="6" max="6" width="26.5583333333333" style="3" customWidth="1"/>
    <col min="7" max="9" width="9" style="3"/>
    <col min="10" max="10" width="12.6166666666667" style="4" customWidth="1"/>
    <col min="11" max="11" width="11.7416666666667" style="4" customWidth="1"/>
    <col min="12" max="12" width="18.5833333333333" style="1" customWidth="1"/>
    <col min="13" max="17" width="9" style="1"/>
    <col min="18" max="18" width="11.8833333333333"/>
    <col min="19" max="19" width="11.9583333333333" customWidth="1"/>
  </cols>
  <sheetData>
    <row r="1" ht="29" customHeight="1" spans="1:3">
      <c r="A1" s="5" t="s">
        <v>0</v>
      </c>
      <c r="B1" s="5"/>
      <c r="C1" s="5"/>
    </row>
    <row r="2" ht="53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81.75" spans="1:19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 s="7" t="s">
        <v>11</v>
      </c>
      <c r="K3" s="8" t="s">
        <v>12</v>
      </c>
      <c r="L3" s="7" t="s">
        <v>13</v>
      </c>
      <c r="M3" s="8" t="s">
        <v>14</v>
      </c>
      <c r="N3" s="7" t="s">
        <v>15</v>
      </c>
      <c r="O3" s="8" t="s">
        <v>16</v>
      </c>
      <c r="P3" s="7" t="s">
        <v>17</v>
      </c>
      <c r="Q3" s="8" t="s">
        <v>18</v>
      </c>
      <c r="R3" s="7" t="s">
        <v>19</v>
      </c>
      <c r="S3" s="7" t="s">
        <v>20</v>
      </c>
    </row>
    <row r="4" ht="24" spans="1:19">
      <c r="A4" s="9">
        <v>1</v>
      </c>
      <c r="B4" s="10">
        <v>1</v>
      </c>
      <c r="C4" s="9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9" t="s">
        <v>26</v>
      </c>
      <c r="I4" s="9" t="s">
        <v>27</v>
      </c>
      <c r="J4" s="11" t="s">
        <v>28</v>
      </c>
      <c r="K4" s="11" t="s">
        <v>28</v>
      </c>
      <c r="L4" s="9" t="s">
        <v>29</v>
      </c>
      <c r="M4" s="9" t="s">
        <v>30</v>
      </c>
      <c r="N4" s="9" t="s">
        <v>31</v>
      </c>
      <c r="O4" s="9" t="s">
        <v>32</v>
      </c>
      <c r="P4" s="9">
        <v>1.09</v>
      </c>
      <c r="Q4" s="9">
        <v>5.45</v>
      </c>
      <c r="R4" s="12">
        <f>VLOOKUP(F4,[1]Sheet1!$B:$J,9,0)</f>
        <v>196434</v>
      </c>
      <c r="S4" s="12">
        <f>R4*7/9</f>
        <v>152782</v>
      </c>
    </row>
    <row r="5" ht="24" spans="1:19">
      <c r="A5" s="9">
        <v>2</v>
      </c>
      <c r="B5" s="10">
        <v>1</v>
      </c>
      <c r="C5" s="9" t="s">
        <v>21</v>
      </c>
      <c r="D5" s="10" t="s">
        <v>22</v>
      </c>
      <c r="E5" s="10" t="s">
        <v>23</v>
      </c>
      <c r="F5" s="10" t="s">
        <v>33</v>
      </c>
      <c r="G5" s="10" t="s">
        <v>25</v>
      </c>
      <c r="H5" s="9" t="s">
        <v>26</v>
      </c>
      <c r="I5" s="9" t="s">
        <v>27</v>
      </c>
      <c r="J5" s="11" t="s">
        <v>34</v>
      </c>
      <c r="K5" s="11" t="s">
        <v>34</v>
      </c>
      <c r="L5" s="9" t="s">
        <v>35</v>
      </c>
      <c r="M5" s="9" t="s">
        <v>36</v>
      </c>
      <c r="N5" s="9" t="s">
        <v>31</v>
      </c>
      <c r="O5" s="9" t="s">
        <v>32</v>
      </c>
      <c r="P5" s="9">
        <v>0.954</v>
      </c>
      <c r="Q5" s="9">
        <v>4.77</v>
      </c>
      <c r="R5" s="12">
        <f>VLOOKUP(F5,[1]Sheet1!$B:$J,9,0)</f>
        <v>263640</v>
      </c>
      <c r="S5" s="12">
        <f t="shared" ref="S5:S36" si="0">R5*7/9</f>
        <v>205053.333333333</v>
      </c>
    </row>
    <row r="6" ht="24" spans="1:19">
      <c r="A6" s="9">
        <v>3</v>
      </c>
      <c r="B6" s="10">
        <v>1</v>
      </c>
      <c r="C6" s="9" t="s">
        <v>21</v>
      </c>
      <c r="D6" s="10" t="s">
        <v>22</v>
      </c>
      <c r="E6" s="10" t="s">
        <v>23</v>
      </c>
      <c r="F6" s="10" t="s">
        <v>37</v>
      </c>
      <c r="G6" s="10" t="s">
        <v>25</v>
      </c>
      <c r="H6" s="9" t="s">
        <v>26</v>
      </c>
      <c r="I6" s="9" t="s">
        <v>38</v>
      </c>
      <c r="J6" s="11" t="s">
        <v>39</v>
      </c>
      <c r="K6" s="11" t="s">
        <v>39</v>
      </c>
      <c r="L6" s="9" t="s">
        <v>40</v>
      </c>
      <c r="M6" s="9" t="s">
        <v>36</v>
      </c>
      <c r="N6" s="9" t="s">
        <v>31</v>
      </c>
      <c r="O6" s="9" t="s">
        <v>32</v>
      </c>
      <c r="P6" s="9">
        <v>1.4218</v>
      </c>
      <c r="Q6" s="9">
        <v>1.42</v>
      </c>
      <c r="R6" s="12">
        <f>VLOOKUP(F6,[1]Sheet1!$B:$J,9,0)</f>
        <v>64593</v>
      </c>
      <c r="S6" s="12">
        <f t="shared" si="0"/>
        <v>50239</v>
      </c>
    </row>
    <row r="7" ht="24" spans="1:19">
      <c r="A7" s="9">
        <v>4</v>
      </c>
      <c r="B7" s="10">
        <v>1</v>
      </c>
      <c r="C7" s="9" t="s">
        <v>21</v>
      </c>
      <c r="D7" s="10" t="s">
        <v>22</v>
      </c>
      <c r="E7" s="10" t="s">
        <v>23</v>
      </c>
      <c r="F7" s="10" t="s">
        <v>41</v>
      </c>
      <c r="G7" s="10" t="s">
        <v>25</v>
      </c>
      <c r="H7" s="9" t="s">
        <v>42</v>
      </c>
      <c r="I7" s="9" t="s">
        <v>38</v>
      </c>
      <c r="J7" s="11" t="s">
        <v>39</v>
      </c>
      <c r="K7" s="11" t="s">
        <v>39</v>
      </c>
      <c r="L7" s="11" t="s">
        <v>43</v>
      </c>
      <c r="M7" s="11" t="s">
        <v>36</v>
      </c>
      <c r="N7" s="11" t="s">
        <v>31</v>
      </c>
      <c r="O7" s="9" t="s">
        <v>32</v>
      </c>
      <c r="P7" s="11">
        <v>2.4171</v>
      </c>
      <c r="Q7" s="9">
        <v>2.42</v>
      </c>
      <c r="R7" s="12">
        <f>VLOOKUP(F7,[1]Sheet1!$B:$J,9,0)</f>
        <v>14676</v>
      </c>
      <c r="S7" s="12">
        <f t="shared" si="0"/>
        <v>11414.6666666667</v>
      </c>
    </row>
    <row r="8" ht="24" spans="1:19">
      <c r="A8" s="9">
        <v>5</v>
      </c>
      <c r="B8" s="10">
        <v>1</v>
      </c>
      <c r="C8" s="9" t="s">
        <v>21</v>
      </c>
      <c r="D8" s="10" t="s">
        <v>22</v>
      </c>
      <c r="E8" s="10" t="s">
        <v>23</v>
      </c>
      <c r="F8" s="10" t="s">
        <v>44</v>
      </c>
      <c r="G8" s="10" t="s">
        <v>25</v>
      </c>
      <c r="H8" s="9" t="s">
        <v>26</v>
      </c>
      <c r="I8" s="9" t="s">
        <v>27</v>
      </c>
      <c r="J8" s="11" t="s">
        <v>45</v>
      </c>
      <c r="K8" s="11" t="s">
        <v>45</v>
      </c>
      <c r="L8" s="11" t="s">
        <v>46</v>
      </c>
      <c r="M8" s="11" t="s">
        <v>36</v>
      </c>
      <c r="N8" s="11" t="s">
        <v>31</v>
      </c>
      <c r="O8" s="9" t="s">
        <v>32</v>
      </c>
      <c r="P8" s="11">
        <v>1.27</v>
      </c>
      <c r="Q8" s="9">
        <v>6.35</v>
      </c>
      <c r="R8" s="12">
        <f>VLOOKUP(F8,[1]Sheet1!$B:$J,9,0)</f>
        <v>108884</v>
      </c>
      <c r="S8" s="12">
        <f t="shared" si="0"/>
        <v>84687.5555555556</v>
      </c>
    </row>
    <row r="9" ht="24" spans="1:19">
      <c r="A9" s="9">
        <v>6</v>
      </c>
      <c r="B9" s="10">
        <v>1</v>
      </c>
      <c r="C9" s="9" t="s">
        <v>21</v>
      </c>
      <c r="D9" s="10" t="s">
        <v>22</v>
      </c>
      <c r="E9" s="10" t="s">
        <v>23</v>
      </c>
      <c r="F9" s="10" t="s">
        <v>47</v>
      </c>
      <c r="G9" s="10" t="s">
        <v>25</v>
      </c>
      <c r="H9" s="9" t="s">
        <v>26</v>
      </c>
      <c r="I9" s="9" t="s">
        <v>27</v>
      </c>
      <c r="J9" s="11" t="s">
        <v>48</v>
      </c>
      <c r="K9" s="11" t="s">
        <v>48</v>
      </c>
      <c r="L9" s="11" t="s">
        <v>49</v>
      </c>
      <c r="M9" s="11" t="s">
        <v>36</v>
      </c>
      <c r="N9" s="11" t="s">
        <v>31</v>
      </c>
      <c r="O9" s="9" t="s">
        <v>32</v>
      </c>
      <c r="P9" s="11">
        <v>0.97</v>
      </c>
      <c r="Q9" s="9">
        <v>4.85</v>
      </c>
      <c r="R9" s="12">
        <f>VLOOKUP(F9,[1]Sheet1!$B:$J,9,0)</f>
        <v>192388</v>
      </c>
      <c r="S9" s="12">
        <f t="shared" si="0"/>
        <v>149635.111111111</v>
      </c>
    </row>
    <row r="10" ht="24" spans="1:19">
      <c r="A10" s="9">
        <v>7</v>
      </c>
      <c r="B10" s="10">
        <v>1</v>
      </c>
      <c r="C10" s="9" t="s">
        <v>21</v>
      </c>
      <c r="D10" s="10" t="s">
        <v>22</v>
      </c>
      <c r="E10" s="10" t="s">
        <v>23</v>
      </c>
      <c r="F10" s="10" t="s">
        <v>50</v>
      </c>
      <c r="G10" s="10" t="s">
        <v>25</v>
      </c>
      <c r="H10" s="9" t="s">
        <v>42</v>
      </c>
      <c r="I10" s="9" t="s">
        <v>51</v>
      </c>
      <c r="J10" s="11" t="s">
        <v>48</v>
      </c>
      <c r="K10" s="11" t="s">
        <v>48</v>
      </c>
      <c r="L10" s="11" t="s">
        <v>52</v>
      </c>
      <c r="M10" s="11" t="s">
        <v>36</v>
      </c>
      <c r="N10" s="11" t="s">
        <v>31</v>
      </c>
      <c r="O10" s="9" t="s">
        <v>32</v>
      </c>
      <c r="P10" s="11">
        <v>1.649</v>
      </c>
      <c r="Q10" s="9">
        <v>3.3</v>
      </c>
      <c r="R10" s="12">
        <f>VLOOKUP(F10,[1]Sheet1!$B:$J,9,0)</f>
        <v>1317</v>
      </c>
      <c r="S10" s="12">
        <f t="shared" si="0"/>
        <v>1024.33333333333</v>
      </c>
    </row>
    <row r="11" ht="24" spans="1:19">
      <c r="A11" s="9">
        <v>8</v>
      </c>
      <c r="B11" s="10">
        <v>2</v>
      </c>
      <c r="C11" s="9" t="s">
        <v>53</v>
      </c>
      <c r="D11" s="10" t="s">
        <v>54</v>
      </c>
      <c r="E11" s="10" t="s">
        <v>23</v>
      </c>
      <c r="F11" s="10" t="s">
        <v>55</v>
      </c>
      <c r="G11" s="10" t="s">
        <v>25</v>
      </c>
      <c r="H11" s="9" t="s">
        <v>56</v>
      </c>
      <c r="I11" s="9" t="s">
        <v>57</v>
      </c>
      <c r="J11" s="11" t="s">
        <v>58</v>
      </c>
      <c r="K11" s="11" t="s">
        <v>58</v>
      </c>
      <c r="L11" s="11" t="s">
        <v>59</v>
      </c>
      <c r="M11" s="11" t="s">
        <v>36</v>
      </c>
      <c r="N11" s="11" t="s">
        <v>31</v>
      </c>
      <c r="O11" s="9" t="s">
        <v>32</v>
      </c>
      <c r="P11" s="11">
        <v>3.9961</v>
      </c>
      <c r="Q11" s="9">
        <v>39.96</v>
      </c>
      <c r="R11" s="12">
        <f>VLOOKUP(F11,[1]Sheet1!$B:$J,9,0)</f>
        <v>287</v>
      </c>
      <c r="S11" s="12">
        <f t="shared" si="0"/>
        <v>223.222222222222</v>
      </c>
    </row>
    <row r="12" ht="24" spans="1:19">
      <c r="A12" s="9">
        <v>9</v>
      </c>
      <c r="B12" s="10">
        <v>2</v>
      </c>
      <c r="C12" s="9" t="s">
        <v>53</v>
      </c>
      <c r="D12" s="10" t="s">
        <v>54</v>
      </c>
      <c r="E12" s="10" t="s">
        <v>23</v>
      </c>
      <c r="F12" s="10" t="s">
        <v>60</v>
      </c>
      <c r="G12" s="10" t="s">
        <v>25</v>
      </c>
      <c r="H12" s="9" t="s">
        <v>61</v>
      </c>
      <c r="I12" s="9" t="s">
        <v>57</v>
      </c>
      <c r="J12" s="11" t="s">
        <v>62</v>
      </c>
      <c r="K12" s="11" t="s">
        <v>63</v>
      </c>
      <c r="L12" s="11" t="s">
        <v>64</v>
      </c>
      <c r="M12" s="11" t="s">
        <v>36</v>
      </c>
      <c r="N12" s="11" t="s">
        <v>31</v>
      </c>
      <c r="O12" s="9" t="s">
        <v>32</v>
      </c>
      <c r="P12" s="11">
        <v>28.67</v>
      </c>
      <c r="Q12" s="9">
        <v>286.7</v>
      </c>
      <c r="R12" s="12">
        <f>VLOOKUP(F12,[1]Sheet1!$B:$J,9,0)</f>
        <v>26947</v>
      </c>
      <c r="S12" s="12">
        <f t="shared" si="0"/>
        <v>20958.7777777778</v>
      </c>
    </row>
    <row r="13" ht="24" spans="1:19">
      <c r="A13" s="9">
        <v>10</v>
      </c>
      <c r="B13" s="10">
        <v>2</v>
      </c>
      <c r="C13" s="9" t="s">
        <v>53</v>
      </c>
      <c r="D13" s="10" t="s">
        <v>54</v>
      </c>
      <c r="E13" s="10" t="s">
        <v>23</v>
      </c>
      <c r="F13" s="10" t="s">
        <v>65</v>
      </c>
      <c r="G13" s="10" t="s">
        <v>25</v>
      </c>
      <c r="H13" s="9" t="s">
        <v>61</v>
      </c>
      <c r="I13" s="9" t="s">
        <v>57</v>
      </c>
      <c r="J13" s="11" t="s">
        <v>58</v>
      </c>
      <c r="K13" s="11" t="s">
        <v>58</v>
      </c>
      <c r="L13" s="11" t="s">
        <v>66</v>
      </c>
      <c r="M13" s="11" t="s">
        <v>36</v>
      </c>
      <c r="N13" s="11" t="s">
        <v>31</v>
      </c>
      <c r="O13" s="9" t="s">
        <v>32</v>
      </c>
      <c r="P13" s="11">
        <v>13.7</v>
      </c>
      <c r="Q13" s="9">
        <v>137</v>
      </c>
      <c r="R13" s="12">
        <f>VLOOKUP(F13,[1]Sheet1!$B:$J,9,0)</f>
        <v>11152</v>
      </c>
      <c r="S13" s="12">
        <f t="shared" si="0"/>
        <v>8673.77777777778</v>
      </c>
    </row>
    <row r="14" ht="24" spans="1:19">
      <c r="A14" s="9">
        <v>11</v>
      </c>
      <c r="B14" s="10">
        <v>3</v>
      </c>
      <c r="C14" s="9" t="s">
        <v>67</v>
      </c>
      <c r="D14" s="10" t="s">
        <v>68</v>
      </c>
      <c r="E14" s="10" t="s">
        <v>23</v>
      </c>
      <c r="F14" s="10" t="s">
        <v>69</v>
      </c>
      <c r="G14" s="10" t="s">
        <v>25</v>
      </c>
      <c r="H14" s="9" t="s">
        <v>70</v>
      </c>
      <c r="I14" s="9" t="s">
        <v>51</v>
      </c>
      <c r="J14" s="11" t="s">
        <v>71</v>
      </c>
      <c r="K14" s="11" t="s">
        <v>71</v>
      </c>
      <c r="L14" s="9" t="s">
        <v>72</v>
      </c>
      <c r="M14" s="9" t="s">
        <v>36</v>
      </c>
      <c r="N14" s="9" t="s">
        <v>73</v>
      </c>
      <c r="O14" s="9" t="s">
        <v>32</v>
      </c>
      <c r="P14" s="9">
        <v>15.5</v>
      </c>
      <c r="Q14" s="9">
        <v>31</v>
      </c>
      <c r="R14" s="12">
        <f>VLOOKUP(F14,[1]Sheet1!$B:$J,9,0)</f>
        <v>5034</v>
      </c>
      <c r="S14" s="12">
        <f t="shared" si="0"/>
        <v>3915.33333333333</v>
      </c>
    </row>
    <row r="15" ht="36" spans="1:19">
      <c r="A15" s="9">
        <v>12</v>
      </c>
      <c r="B15" s="10">
        <v>3</v>
      </c>
      <c r="C15" s="9" t="s">
        <v>67</v>
      </c>
      <c r="D15" s="10" t="s">
        <v>68</v>
      </c>
      <c r="E15" s="10" t="s">
        <v>23</v>
      </c>
      <c r="F15" s="10" t="s">
        <v>74</v>
      </c>
      <c r="G15" s="10" t="s">
        <v>25</v>
      </c>
      <c r="H15" s="9" t="s">
        <v>70</v>
      </c>
      <c r="I15" s="9" t="s">
        <v>57</v>
      </c>
      <c r="J15" s="11" t="s">
        <v>75</v>
      </c>
      <c r="K15" s="11" t="s">
        <v>75</v>
      </c>
      <c r="L15" s="9" t="s">
        <v>76</v>
      </c>
      <c r="M15" s="9" t="s">
        <v>36</v>
      </c>
      <c r="N15" s="9" t="s">
        <v>73</v>
      </c>
      <c r="O15" s="9" t="s">
        <v>32</v>
      </c>
      <c r="P15" s="9">
        <v>11.96</v>
      </c>
      <c r="Q15" s="9">
        <v>119.6</v>
      </c>
      <c r="R15" s="12">
        <f>VLOOKUP(F15,[1]Sheet1!$B:$J,9,0)</f>
        <v>10947</v>
      </c>
      <c r="S15" s="12">
        <f t="shared" si="0"/>
        <v>8514.33333333333</v>
      </c>
    </row>
    <row r="16" ht="36" spans="1:19">
      <c r="A16" s="9">
        <v>13</v>
      </c>
      <c r="B16" s="9">
        <v>4</v>
      </c>
      <c r="C16" s="9" t="s">
        <v>77</v>
      </c>
      <c r="D16" s="10" t="s">
        <v>78</v>
      </c>
      <c r="E16" s="10" t="s">
        <v>23</v>
      </c>
      <c r="F16" s="10" t="s">
        <v>79</v>
      </c>
      <c r="G16" s="10" t="s">
        <v>25</v>
      </c>
      <c r="H16" s="9" t="s">
        <v>80</v>
      </c>
      <c r="I16" s="9" t="s">
        <v>57</v>
      </c>
      <c r="J16" s="11" t="s">
        <v>81</v>
      </c>
      <c r="K16" s="11" t="s">
        <v>81</v>
      </c>
      <c r="L16" s="9" t="s">
        <v>82</v>
      </c>
      <c r="M16" s="9" t="s">
        <v>30</v>
      </c>
      <c r="N16" s="9" t="s">
        <v>73</v>
      </c>
      <c r="O16" s="9" t="s">
        <v>32</v>
      </c>
      <c r="P16" s="9">
        <v>3.922</v>
      </c>
      <c r="Q16" s="9">
        <v>39.22</v>
      </c>
      <c r="R16" s="12">
        <f>VLOOKUP(F16,[1]Sheet1!$B:$J,9,0)</f>
        <v>32936</v>
      </c>
      <c r="S16" s="12">
        <f t="shared" si="0"/>
        <v>25616.8888888889</v>
      </c>
    </row>
    <row r="17" ht="24" spans="1:19">
      <c r="A17" s="9">
        <v>14</v>
      </c>
      <c r="B17" s="9">
        <v>4</v>
      </c>
      <c r="C17" s="9" t="s">
        <v>77</v>
      </c>
      <c r="D17" s="10" t="s">
        <v>78</v>
      </c>
      <c r="E17" s="10" t="s">
        <v>23</v>
      </c>
      <c r="F17" s="10" t="s">
        <v>83</v>
      </c>
      <c r="G17" s="10" t="s">
        <v>25</v>
      </c>
      <c r="H17" s="9" t="s">
        <v>80</v>
      </c>
      <c r="I17" s="9" t="s">
        <v>57</v>
      </c>
      <c r="J17" s="11" t="s">
        <v>84</v>
      </c>
      <c r="K17" s="11" t="s">
        <v>84</v>
      </c>
      <c r="L17" s="9" t="s">
        <v>85</v>
      </c>
      <c r="M17" s="9" t="s">
        <v>36</v>
      </c>
      <c r="N17" s="9" t="s">
        <v>73</v>
      </c>
      <c r="O17" s="9" t="s">
        <v>32</v>
      </c>
      <c r="P17" s="9">
        <v>4.38</v>
      </c>
      <c r="Q17" s="9">
        <v>43.8</v>
      </c>
      <c r="R17" s="12">
        <f>VLOOKUP(F17,[1]Sheet1!$B:$J,9,0)</f>
        <v>5020</v>
      </c>
      <c r="S17" s="12">
        <f t="shared" si="0"/>
        <v>3904.44444444444</v>
      </c>
    </row>
    <row r="18" ht="24" spans="1:19">
      <c r="A18" s="9">
        <v>15</v>
      </c>
      <c r="B18" s="9">
        <v>4</v>
      </c>
      <c r="C18" s="9" t="s">
        <v>77</v>
      </c>
      <c r="D18" s="10" t="s">
        <v>78</v>
      </c>
      <c r="E18" s="10" t="s">
        <v>86</v>
      </c>
      <c r="F18" s="10" t="s">
        <v>87</v>
      </c>
      <c r="G18" s="10" t="s">
        <v>25</v>
      </c>
      <c r="H18" s="9" t="s">
        <v>88</v>
      </c>
      <c r="I18" s="9" t="s">
        <v>27</v>
      </c>
      <c r="J18" s="11" t="s">
        <v>89</v>
      </c>
      <c r="K18" s="11" t="s">
        <v>89</v>
      </c>
      <c r="L18" s="9" t="s">
        <v>90</v>
      </c>
      <c r="M18" s="9" t="s">
        <v>30</v>
      </c>
      <c r="N18" s="9" t="s">
        <v>31</v>
      </c>
      <c r="O18" s="9" t="s">
        <v>32</v>
      </c>
      <c r="P18" s="9">
        <v>37.1</v>
      </c>
      <c r="Q18" s="9">
        <v>185.5</v>
      </c>
      <c r="R18" s="12">
        <f>VLOOKUP(F18,[1]Sheet1!$B:$J,9,0)</f>
        <v>155</v>
      </c>
      <c r="S18" s="12">
        <f t="shared" si="0"/>
        <v>120.555555555556</v>
      </c>
    </row>
    <row r="19" ht="36" spans="1:19">
      <c r="A19" s="9">
        <v>16</v>
      </c>
      <c r="B19" s="9">
        <v>4</v>
      </c>
      <c r="C19" s="9" t="s">
        <v>77</v>
      </c>
      <c r="D19" s="10" t="s">
        <v>78</v>
      </c>
      <c r="E19" s="10" t="s">
        <v>86</v>
      </c>
      <c r="F19" s="10" t="s">
        <v>91</v>
      </c>
      <c r="G19" s="10" t="s">
        <v>25</v>
      </c>
      <c r="H19" s="9" t="s">
        <v>88</v>
      </c>
      <c r="I19" s="9" t="s">
        <v>27</v>
      </c>
      <c r="J19" s="11" t="s">
        <v>92</v>
      </c>
      <c r="K19" s="11" t="s">
        <v>92</v>
      </c>
      <c r="L19" s="9" t="s">
        <v>93</v>
      </c>
      <c r="M19" s="9" t="s">
        <v>36</v>
      </c>
      <c r="N19" s="9" t="s">
        <v>31</v>
      </c>
      <c r="O19" s="9" t="s">
        <v>32</v>
      </c>
      <c r="P19" s="9">
        <v>43.9636</v>
      </c>
      <c r="Q19" s="9">
        <v>219.82</v>
      </c>
      <c r="R19" s="12">
        <f>VLOOKUP(F19,[1]Sheet1!$B:$J,9,0)</f>
        <v>3751</v>
      </c>
      <c r="S19" s="12">
        <f t="shared" si="0"/>
        <v>2917.44444444444</v>
      </c>
    </row>
    <row r="20" ht="24" spans="1:19">
      <c r="A20" s="9">
        <v>17</v>
      </c>
      <c r="B20" s="9">
        <v>4</v>
      </c>
      <c r="C20" s="9" t="s">
        <v>77</v>
      </c>
      <c r="D20" s="10" t="s">
        <v>78</v>
      </c>
      <c r="E20" s="10" t="s">
        <v>86</v>
      </c>
      <c r="F20" s="10" t="s">
        <v>94</v>
      </c>
      <c r="G20" s="10" t="s">
        <v>25</v>
      </c>
      <c r="H20" s="9" t="s">
        <v>95</v>
      </c>
      <c r="I20" s="9" t="s">
        <v>27</v>
      </c>
      <c r="J20" s="11" t="s">
        <v>45</v>
      </c>
      <c r="K20" s="11" t="s">
        <v>45</v>
      </c>
      <c r="L20" s="9" t="s">
        <v>96</v>
      </c>
      <c r="M20" s="9" t="s">
        <v>36</v>
      </c>
      <c r="N20" s="9" t="s">
        <v>31</v>
      </c>
      <c r="O20" s="9" t="s">
        <v>32</v>
      </c>
      <c r="P20" s="9">
        <v>15.93</v>
      </c>
      <c r="Q20" s="9">
        <v>79.65</v>
      </c>
      <c r="R20" s="12">
        <f>VLOOKUP(F20,[1]Sheet1!$B:$J,9,0)</f>
        <v>701</v>
      </c>
      <c r="S20" s="12">
        <f t="shared" si="0"/>
        <v>545.222222222222</v>
      </c>
    </row>
    <row r="21" ht="36" spans="1:19">
      <c r="A21" s="9">
        <v>18</v>
      </c>
      <c r="B21" s="9">
        <v>4</v>
      </c>
      <c r="C21" s="9" t="s">
        <v>77</v>
      </c>
      <c r="D21" s="10" t="s">
        <v>78</v>
      </c>
      <c r="E21" s="10" t="s">
        <v>86</v>
      </c>
      <c r="F21" s="10" t="s">
        <v>97</v>
      </c>
      <c r="G21" s="10" t="s">
        <v>25</v>
      </c>
      <c r="H21" s="9" t="s">
        <v>95</v>
      </c>
      <c r="I21" s="9" t="s">
        <v>27</v>
      </c>
      <c r="J21" s="11" t="s">
        <v>81</v>
      </c>
      <c r="K21" s="11" t="s">
        <v>81</v>
      </c>
      <c r="L21" s="9" t="s">
        <v>98</v>
      </c>
      <c r="M21" s="9" t="s">
        <v>36</v>
      </c>
      <c r="N21" s="9" t="s">
        <v>31</v>
      </c>
      <c r="O21" s="9" t="s">
        <v>32</v>
      </c>
      <c r="P21" s="9">
        <v>17.922</v>
      </c>
      <c r="Q21" s="9">
        <v>89.61</v>
      </c>
      <c r="R21" s="12">
        <f>VLOOKUP(F21,[1]Sheet1!$B:$J,9,0)</f>
        <v>3282</v>
      </c>
      <c r="S21" s="12">
        <f t="shared" si="0"/>
        <v>2552.66666666667</v>
      </c>
    </row>
    <row r="22" ht="36" spans="1:19">
      <c r="A22" s="9">
        <v>19</v>
      </c>
      <c r="B22" s="9">
        <v>4</v>
      </c>
      <c r="C22" s="9" t="s">
        <v>77</v>
      </c>
      <c r="D22" s="10" t="s">
        <v>78</v>
      </c>
      <c r="E22" s="10" t="s">
        <v>23</v>
      </c>
      <c r="F22" s="10" t="s">
        <v>99</v>
      </c>
      <c r="G22" s="10" t="s">
        <v>100</v>
      </c>
      <c r="H22" s="9" t="s">
        <v>80</v>
      </c>
      <c r="I22" s="9" t="s">
        <v>57</v>
      </c>
      <c r="J22" s="11" t="s">
        <v>101</v>
      </c>
      <c r="K22" s="11" t="s">
        <v>101</v>
      </c>
      <c r="L22" s="9" t="s">
        <v>102</v>
      </c>
      <c r="M22" s="9" t="s">
        <v>30</v>
      </c>
      <c r="N22" s="9" t="s">
        <v>73</v>
      </c>
      <c r="O22" s="9" t="s">
        <v>32</v>
      </c>
      <c r="P22" s="9">
        <v>5.75</v>
      </c>
      <c r="Q22" s="9">
        <v>57.5</v>
      </c>
      <c r="R22" s="12">
        <f>VLOOKUP(F22,[1]Sheet1!$B:$J,9,0)</f>
        <v>3155</v>
      </c>
      <c r="S22" s="12">
        <f t="shared" si="0"/>
        <v>2453.88888888889</v>
      </c>
    </row>
    <row r="23" ht="24" spans="1:19">
      <c r="A23" s="9">
        <v>20</v>
      </c>
      <c r="B23" s="9">
        <v>4</v>
      </c>
      <c r="C23" s="9" t="s">
        <v>77</v>
      </c>
      <c r="D23" s="10" t="s">
        <v>78</v>
      </c>
      <c r="E23" s="10" t="s">
        <v>23</v>
      </c>
      <c r="F23" s="10" t="s">
        <v>103</v>
      </c>
      <c r="G23" s="10" t="s">
        <v>25</v>
      </c>
      <c r="H23" s="9" t="s">
        <v>80</v>
      </c>
      <c r="I23" s="9" t="s">
        <v>27</v>
      </c>
      <c r="J23" s="11" t="s">
        <v>104</v>
      </c>
      <c r="K23" s="11" t="s">
        <v>104</v>
      </c>
      <c r="L23" s="9" t="s">
        <v>105</v>
      </c>
      <c r="M23" s="9" t="s">
        <v>36</v>
      </c>
      <c r="N23" s="9" t="s">
        <v>73</v>
      </c>
      <c r="O23" s="9" t="s">
        <v>32</v>
      </c>
      <c r="P23" s="9">
        <v>4.56</v>
      </c>
      <c r="Q23" s="9">
        <v>22.8</v>
      </c>
      <c r="R23" s="12">
        <f>VLOOKUP(F23,[1]Sheet1!$B:$J,9,0)</f>
        <v>76102</v>
      </c>
      <c r="S23" s="12">
        <f t="shared" si="0"/>
        <v>59190.4444444444</v>
      </c>
    </row>
    <row r="24" ht="24" spans="1:19">
      <c r="A24" s="9">
        <v>21</v>
      </c>
      <c r="B24" s="9">
        <v>4</v>
      </c>
      <c r="C24" s="9" t="s">
        <v>77</v>
      </c>
      <c r="D24" s="10" t="s">
        <v>78</v>
      </c>
      <c r="E24" s="10" t="s">
        <v>23</v>
      </c>
      <c r="F24" s="10" t="s">
        <v>106</v>
      </c>
      <c r="G24" s="10" t="s">
        <v>25</v>
      </c>
      <c r="H24" s="9" t="s">
        <v>80</v>
      </c>
      <c r="I24" s="9" t="s">
        <v>57</v>
      </c>
      <c r="J24" s="11" t="s">
        <v>107</v>
      </c>
      <c r="K24" s="11" t="s">
        <v>107</v>
      </c>
      <c r="L24" s="9" t="s">
        <v>108</v>
      </c>
      <c r="M24" s="9" t="s">
        <v>30</v>
      </c>
      <c r="N24" s="9" t="s">
        <v>73</v>
      </c>
      <c r="O24" s="9" t="s">
        <v>32</v>
      </c>
      <c r="P24" s="9">
        <v>1.4309</v>
      </c>
      <c r="Q24" s="9">
        <v>14.31</v>
      </c>
      <c r="R24" s="12">
        <f>VLOOKUP(F24,[1]Sheet1!$B:$J,9,0)</f>
        <v>101352</v>
      </c>
      <c r="S24" s="12">
        <f t="shared" si="0"/>
        <v>78829.3333333333</v>
      </c>
    </row>
    <row r="25" ht="24" spans="1:19">
      <c r="A25" s="9">
        <v>22</v>
      </c>
      <c r="B25" s="9">
        <v>4</v>
      </c>
      <c r="C25" s="9" t="s">
        <v>77</v>
      </c>
      <c r="D25" s="10" t="s">
        <v>78</v>
      </c>
      <c r="E25" s="10" t="s">
        <v>23</v>
      </c>
      <c r="F25" s="10" t="s">
        <v>109</v>
      </c>
      <c r="G25" s="10" t="s">
        <v>25</v>
      </c>
      <c r="H25" s="9" t="s">
        <v>80</v>
      </c>
      <c r="I25" s="9" t="s">
        <v>27</v>
      </c>
      <c r="J25" s="11" t="s">
        <v>107</v>
      </c>
      <c r="K25" s="11" t="s">
        <v>107</v>
      </c>
      <c r="L25" s="9" t="s">
        <v>108</v>
      </c>
      <c r="M25" s="9" t="s">
        <v>36</v>
      </c>
      <c r="N25" s="9" t="s">
        <v>73</v>
      </c>
      <c r="O25" s="9" t="s">
        <v>32</v>
      </c>
      <c r="P25" s="9">
        <v>1.4309</v>
      </c>
      <c r="Q25" s="9">
        <v>7.15</v>
      </c>
      <c r="R25" s="12">
        <f>VLOOKUP(F25,[1]Sheet1!$B:$J,9,0)</f>
        <v>27526</v>
      </c>
      <c r="S25" s="12">
        <f t="shared" si="0"/>
        <v>21409.1111111111</v>
      </c>
    </row>
    <row r="26" ht="24" spans="1:19">
      <c r="A26" s="9">
        <v>23</v>
      </c>
      <c r="B26" s="10">
        <v>5</v>
      </c>
      <c r="C26" s="9" t="s">
        <v>110</v>
      </c>
      <c r="D26" s="10" t="s">
        <v>111</v>
      </c>
      <c r="E26" s="10" t="s">
        <v>23</v>
      </c>
      <c r="F26" s="10" t="s">
        <v>112</v>
      </c>
      <c r="G26" s="10" t="s">
        <v>25</v>
      </c>
      <c r="H26" s="9" t="s">
        <v>113</v>
      </c>
      <c r="I26" s="9" t="s">
        <v>57</v>
      </c>
      <c r="J26" s="11" t="s">
        <v>114</v>
      </c>
      <c r="K26" s="11" t="s">
        <v>114</v>
      </c>
      <c r="L26" s="9" t="s">
        <v>115</v>
      </c>
      <c r="M26" s="9" t="s">
        <v>36</v>
      </c>
      <c r="N26" s="9" t="s">
        <v>73</v>
      </c>
      <c r="O26" s="9" t="s">
        <v>32</v>
      </c>
      <c r="P26" s="9">
        <v>7.98</v>
      </c>
      <c r="Q26" s="9">
        <v>79.8</v>
      </c>
      <c r="R26" s="12">
        <f>VLOOKUP(F26,[1]Sheet1!$B:$J,9,0)</f>
        <v>2650</v>
      </c>
      <c r="S26" s="12">
        <f t="shared" si="0"/>
        <v>2061.11111111111</v>
      </c>
    </row>
    <row r="27" ht="24" spans="1:19">
      <c r="A27" s="9">
        <v>24</v>
      </c>
      <c r="B27" s="10">
        <v>5</v>
      </c>
      <c r="C27" s="9" t="s">
        <v>110</v>
      </c>
      <c r="D27" s="10" t="s">
        <v>116</v>
      </c>
      <c r="E27" s="10" t="s">
        <v>23</v>
      </c>
      <c r="F27" s="10" t="s">
        <v>117</v>
      </c>
      <c r="G27" s="10" t="s">
        <v>25</v>
      </c>
      <c r="H27" s="9" t="s">
        <v>118</v>
      </c>
      <c r="I27" s="9" t="s">
        <v>27</v>
      </c>
      <c r="J27" s="11" t="s">
        <v>119</v>
      </c>
      <c r="K27" s="11" t="s">
        <v>119</v>
      </c>
      <c r="L27" s="9" t="s">
        <v>120</v>
      </c>
      <c r="M27" s="9" t="s">
        <v>36</v>
      </c>
      <c r="N27" s="9" t="s">
        <v>73</v>
      </c>
      <c r="O27" s="9" t="s">
        <v>32</v>
      </c>
      <c r="P27" s="9">
        <v>6.88</v>
      </c>
      <c r="Q27" s="9">
        <v>34.4</v>
      </c>
      <c r="R27" s="12">
        <f>VLOOKUP(F27,[1]Sheet1!$B:$J,9,0)</f>
        <v>3963</v>
      </c>
      <c r="S27" s="12">
        <f t="shared" si="0"/>
        <v>3082.33333333333</v>
      </c>
    </row>
    <row r="28" ht="36" spans="1:19">
      <c r="A28" s="9">
        <v>25</v>
      </c>
      <c r="B28" s="10">
        <v>5</v>
      </c>
      <c r="C28" s="9" t="s">
        <v>110</v>
      </c>
      <c r="D28" s="10" t="s">
        <v>116</v>
      </c>
      <c r="E28" s="10" t="s">
        <v>23</v>
      </c>
      <c r="F28" s="10" t="s">
        <v>121</v>
      </c>
      <c r="G28" s="10" t="s">
        <v>25</v>
      </c>
      <c r="H28" s="9" t="s">
        <v>118</v>
      </c>
      <c r="I28" s="9" t="s">
        <v>27</v>
      </c>
      <c r="J28" s="11" t="s">
        <v>122</v>
      </c>
      <c r="K28" s="11" t="s">
        <v>123</v>
      </c>
      <c r="L28" s="9" t="s">
        <v>124</v>
      </c>
      <c r="M28" s="9" t="s">
        <v>36</v>
      </c>
      <c r="N28" s="9" t="s">
        <v>31</v>
      </c>
      <c r="O28" s="9" t="s">
        <v>32</v>
      </c>
      <c r="P28" s="9">
        <v>9.882</v>
      </c>
      <c r="Q28" s="9">
        <v>49.41</v>
      </c>
      <c r="R28" s="12">
        <f>VLOOKUP(F28,[1]Sheet1!$B:$J,9,0)</f>
        <v>9332</v>
      </c>
      <c r="S28" s="12">
        <f t="shared" si="0"/>
        <v>7258.22222222222</v>
      </c>
    </row>
    <row r="29" ht="24" spans="1:19">
      <c r="A29" s="9">
        <v>26</v>
      </c>
      <c r="B29" s="10">
        <v>5</v>
      </c>
      <c r="C29" s="9" t="s">
        <v>110</v>
      </c>
      <c r="D29" s="10" t="s">
        <v>116</v>
      </c>
      <c r="E29" s="10" t="s">
        <v>23</v>
      </c>
      <c r="F29" s="10" t="s">
        <v>125</v>
      </c>
      <c r="G29" s="10" t="s">
        <v>100</v>
      </c>
      <c r="H29" s="9" t="s">
        <v>118</v>
      </c>
      <c r="I29" s="9" t="s">
        <v>27</v>
      </c>
      <c r="J29" s="11" t="s">
        <v>89</v>
      </c>
      <c r="K29" s="11" t="s">
        <v>89</v>
      </c>
      <c r="L29" s="9" t="s">
        <v>126</v>
      </c>
      <c r="M29" s="9" t="s">
        <v>30</v>
      </c>
      <c r="N29" s="9" t="s">
        <v>73</v>
      </c>
      <c r="O29" s="9" t="s">
        <v>32</v>
      </c>
      <c r="P29" s="9">
        <v>7.18</v>
      </c>
      <c r="Q29" s="9">
        <v>35.9</v>
      </c>
      <c r="R29" s="12">
        <f>VLOOKUP(F29,[1]Sheet1!$B:$J,9,0)</f>
        <v>59329.5</v>
      </c>
      <c r="S29" s="12">
        <f t="shared" si="0"/>
        <v>46145.1666666667</v>
      </c>
    </row>
    <row r="30" ht="24" spans="1:19">
      <c r="A30" s="9">
        <v>27</v>
      </c>
      <c r="B30" s="10">
        <v>7</v>
      </c>
      <c r="C30" s="9" t="s">
        <v>127</v>
      </c>
      <c r="D30" s="10" t="s">
        <v>128</v>
      </c>
      <c r="E30" s="10" t="s">
        <v>23</v>
      </c>
      <c r="F30" s="10" t="s">
        <v>129</v>
      </c>
      <c r="G30" s="10" t="s">
        <v>130</v>
      </c>
      <c r="H30" s="9" t="s">
        <v>131</v>
      </c>
      <c r="I30" s="9" t="s">
        <v>27</v>
      </c>
      <c r="J30" s="11" t="s">
        <v>132</v>
      </c>
      <c r="K30" s="11" t="s">
        <v>132</v>
      </c>
      <c r="L30" s="9" t="s">
        <v>133</v>
      </c>
      <c r="M30" s="9" t="s">
        <v>36</v>
      </c>
      <c r="N30" s="9" t="s">
        <v>73</v>
      </c>
      <c r="O30" s="9" t="s">
        <v>32</v>
      </c>
      <c r="P30" s="9">
        <v>7.98</v>
      </c>
      <c r="Q30" s="9">
        <v>39.9</v>
      </c>
      <c r="R30" s="12">
        <f>VLOOKUP(F30,[1]Sheet1!$B:$J,9,0)</f>
        <v>8148</v>
      </c>
      <c r="S30" s="12">
        <f t="shared" si="0"/>
        <v>6337.33333333333</v>
      </c>
    </row>
    <row r="31" ht="24" spans="1:19">
      <c r="A31" s="9">
        <v>28</v>
      </c>
      <c r="B31" s="10">
        <v>7</v>
      </c>
      <c r="C31" s="9" t="s">
        <v>127</v>
      </c>
      <c r="D31" s="10" t="s">
        <v>128</v>
      </c>
      <c r="E31" s="10" t="s">
        <v>23</v>
      </c>
      <c r="F31" s="10" t="s">
        <v>134</v>
      </c>
      <c r="G31" s="10" t="s">
        <v>25</v>
      </c>
      <c r="H31" s="9" t="s">
        <v>131</v>
      </c>
      <c r="I31" s="9" t="s">
        <v>27</v>
      </c>
      <c r="J31" s="11" t="s">
        <v>28</v>
      </c>
      <c r="K31" s="11" t="s">
        <v>28</v>
      </c>
      <c r="L31" s="9" t="s">
        <v>135</v>
      </c>
      <c r="M31" s="9" t="s">
        <v>36</v>
      </c>
      <c r="N31" s="9" t="s">
        <v>73</v>
      </c>
      <c r="O31" s="9" t="s">
        <v>32</v>
      </c>
      <c r="P31" s="9">
        <v>7.7</v>
      </c>
      <c r="Q31" s="9">
        <v>38.5</v>
      </c>
      <c r="R31" s="12">
        <f>VLOOKUP(F31,[1]Sheet1!$B:$J,9,0)</f>
        <v>5871</v>
      </c>
      <c r="S31" s="12">
        <f t="shared" si="0"/>
        <v>4566.33333333333</v>
      </c>
    </row>
    <row r="32" ht="24" spans="1:19">
      <c r="A32" s="9">
        <v>29</v>
      </c>
      <c r="B32" s="10">
        <v>7</v>
      </c>
      <c r="C32" s="9" t="s">
        <v>127</v>
      </c>
      <c r="D32" s="10" t="s">
        <v>128</v>
      </c>
      <c r="E32" s="10" t="s">
        <v>23</v>
      </c>
      <c r="F32" s="10" t="s">
        <v>136</v>
      </c>
      <c r="G32" s="10" t="s">
        <v>25</v>
      </c>
      <c r="H32" s="9" t="s">
        <v>131</v>
      </c>
      <c r="I32" s="9" t="s">
        <v>27</v>
      </c>
      <c r="J32" s="11" t="s">
        <v>137</v>
      </c>
      <c r="K32" s="11" t="s">
        <v>137</v>
      </c>
      <c r="L32" s="9" t="s">
        <v>138</v>
      </c>
      <c r="M32" s="9" t="s">
        <v>36</v>
      </c>
      <c r="N32" s="9" t="s">
        <v>73</v>
      </c>
      <c r="O32" s="9" t="s">
        <v>32</v>
      </c>
      <c r="P32" s="9">
        <v>6.6</v>
      </c>
      <c r="Q32" s="9">
        <v>33</v>
      </c>
      <c r="R32" s="12">
        <f>VLOOKUP(F32,[1]Sheet1!$B:$J,9,0)</f>
        <v>22112</v>
      </c>
      <c r="S32" s="12">
        <f t="shared" si="0"/>
        <v>17198.2222222222</v>
      </c>
    </row>
    <row r="33" ht="24" spans="1:19">
      <c r="A33" s="9">
        <v>30</v>
      </c>
      <c r="B33" s="10">
        <v>8</v>
      </c>
      <c r="C33" s="9" t="s">
        <v>139</v>
      </c>
      <c r="D33" s="10" t="s">
        <v>140</v>
      </c>
      <c r="E33" s="10" t="s">
        <v>23</v>
      </c>
      <c r="F33" s="10" t="s">
        <v>141</v>
      </c>
      <c r="G33" s="10" t="s">
        <v>130</v>
      </c>
      <c r="H33" s="9" t="s">
        <v>142</v>
      </c>
      <c r="I33" s="9" t="s">
        <v>27</v>
      </c>
      <c r="J33" s="11" t="s">
        <v>143</v>
      </c>
      <c r="K33" s="11" t="s">
        <v>143</v>
      </c>
      <c r="L33" s="9" t="s">
        <v>144</v>
      </c>
      <c r="M33" s="9" t="s">
        <v>36</v>
      </c>
      <c r="N33" s="9" t="s">
        <v>73</v>
      </c>
      <c r="O33" s="9" t="s">
        <v>32</v>
      </c>
      <c r="P33" s="9">
        <v>18.25</v>
      </c>
      <c r="Q33" s="9">
        <v>91.25</v>
      </c>
      <c r="R33" s="12">
        <f>VLOOKUP(F33,[1]Sheet1!$B:$J,9,0)</f>
        <v>19293</v>
      </c>
      <c r="S33" s="12">
        <f t="shared" si="0"/>
        <v>15005.6666666667</v>
      </c>
    </row>
    <row r="34" ht="24" spans="1:19">
      <c r="A34" s="9">
        <v>31</v>
      </c>
      <c r="B34" s="10">
        <v>8</v>
      </c>
      <c r="C34" s="9" t="s">
        <v>139</v>
      </c>
      <c r="D34" s="10" t="s">
        <v>140</v>
      </c>
      <c r="E34" s="10" t="s">
        <v>23</v>
      </c>
      <c r="F34" s="10" t="s">
        <v>145</v>
      </c>
      <c r="G34" s="10" t="s">
        <v>25</v>
      </c>
      <c r="H34" s="9" t="s">
        <v>142</v>
      </c>
      <c r="I34" s="9" t="s">
        <v>57</v>
      </c>
      <c r="J34" s="11" t="s">
        <v>146</v>
      </c>
      <c r="K34" s="11" t="s">
        <v>146</v>
      </c>
      <c r="L34" s="9" t="s">
        <v>147</v>
      </c>
      <c r="M34" s="9" t="s">
        <v>36</v>
      </c>
      <c r="N34" s="9" t="s">
        <v>73</v>
      </c>
      <c r="O34" s="9" t="s">
        <v>32</v>
      </c>
      <c r="P34" s="9">
        <v>18.3</v>
      </c>
      <c r="Q34" s="9">
        <v>183</v>
      </c>
      <c r="R34" s="12">
        <f>VLOOKUP(F34,[1]Sheet1!$B:$J,9,0)</f>
        <v>3407</v>
      </c>
      <c r="S34" s="12">
        <f t="shared" si="0"/>
        <v>2649.88888888889</v>
      </c>
    </row>
    <row r="35" ht="24" spans="1:19">
      <c r="A35" s="9">
        <v>32</v>
      </c>
      <c r="B35" s="10">
        <v>9</v>
      </c>
      <c r="C35" s="9" t="s">
        <v>148</v>
      </c>
      <c r="D35" s="10" t="s">
        <v>149</v>
      </c>
      <c r="E35" s="10" t="s">
        <v>23</v>
      </c>
      <c r="F35" s="10" t="s">
        <v>150</v>
      </c>
      <c r="G35" s="10" t="s">
        <v>25</v>
      </c>
      <c r="H35" s="9" t="s">
        <v>151</v>
      </c>
      <c r="I35" s="9" t="s">
        <v>27</v>
      </c>
      <c r="J35" s="11" t="s">
        <v>152</v>
      </c>
      <c r="K35" s="11" t="s">
        <v>152</v>
      </c>
      <c r="L35" s="9" t="s">
        <v>153</v>
      </c>
      <c r="M35" s="9" t="s">
        <v>30</v>
      </c>
      <c r="N35" s="9" t="s">
        <v>73</v>
      </c>
      <c r="O35" s="9" t="s">
        <v>32</v>
      </c>
      <c r="P35" s="9">
        <v>5.95</v>
      </c>
      <c r="Q35" s="9">
        <v>29.75</v>
      </c>
      <c r="R35" s="12">
        <f>VLOOKUP(F35,[1]Sheet1!$B:$J,9,0)</f>
        <v>119167</v>
      </c>
      <c r="S35" s="12">
        <f t="shared" si="0"/>
        <v>92685.4444444444</v>
      </c>
    </row>
    <row r="36" ht="25.5" spans="1:19">
      <c r="A36" s="9">
        <v>33</v>
      </c>
      <c r="B36" s="10">
        <v>9</v>
      </c>
      <c r="C36" s="9" t="s">
        <v>148</v>
      </c>
      <c r="D36" s="10" t="s">
        <v>149</v>
      </c>
      <c r="E36" s="10" t="s">
        <v>23</v>
      </c>
      <c r="F36" s="10" t="s">
        <v>154</v>
      </c>
      <c r="G36" s="10" t="s">
        <v>25</v>
      </c>
      <c r="H36" s="9" t="s">
        <v>155</v>
      </c>
      <c r="I36" s="9" t="s">
        <v>27</v>
      </c>
      <c r="J36" s="11" t="s">
        <v>156</v>
      </c>
      <c r="K36" s="11" t="s">
        <v>157</v>
      </c>
      <c r="L36" s="9" t="s">
        <v>158</v>
      </c>
      <c r="M36" s="9" t="s">
        <v>30</v>
      </c>
      <c r="N36" s="9" t="s">
        <v>73</v>
      </c>
      <c r="O36" s="9" t="s">
        <v>32</v>
      </c>
      <c r="P36" s="9">
        <v>8.806</v>
      </c>
      <c r="Q36" s="9">
        <v>44.03</v>
      </c>
      <c r="R36" s="12">
        <f>VLOOKUP(F36,[1]Sheet1!$B:$J,9,0)</f>
        <v>450</v>
      </c>
      <c r="S36" s="12">
        <f t="shared" si="0"/>
        <v>350</v>
      </c>
    </row>
    <row r="37" ht="25.5" spans="1:19">
      <c r="A37" s="9">
        <v>34</v>
      </c>
      <c r="B37" s="10">
        <v>9</v>
      </c>
      <c r="C37" s="9" t="s">
        <v>148</v>
      </c>
      <c r="D37" s="10" t="s">
        <v>149</v>
      </c>
      <c r="E37" s="10" t="s">
        <v>23</v>
      </c>
      <c r="F37" s="10" t="s">
        <v>159</v>
      </c>
      <c r="G37" s="10" t="s">
        <v>25</v>
      </c>
      <c r="H37" s="9" t="s">
        <v>160</v>
      </c>
      <c r="I37" s="9" t="s">
        <v>38</v>
      </c>
      <c r="J37" s="11" t="s">
        <v>156</v>
      </c>
      <c r="K37" s="11" t="s">
        <v>157</v>
      </c>
      <c r="L37" s="9" t="s">
        <v>161</v>
      </c>
      <c r="M37" s="9" t="s">
        <v>36</v>
      </c>
      <c r="N37" s="9" t="s">
        <v>73</v>
      </c>
      <c r="O37" s="9" t="s">
        <v>32</v>
      </c>
      <c r="P37" s="9">
        <v>7.6588</v>
      </c>
      <c r="Q37" s="9">
        <v>7.66</v>
      </c>
      <c r="R37" s="12">
        <f>VLOOKUP(F37,[1]Sheet1!$B:$J,9,0)</f>
        <v>80</v>
      </c>
      <c r="S37" s="12">
        <f t="shared" ref="S37:S67" si="1">R37*7/9</f>
        <v>62.2222222222222</v>
      </c>
    </row>
    <row r="38" ht="25.5" spans="1:19">
      <c r="A38" s="9">
        <v>35</v>
      </c>
      <c r="B38" s="10">
        <v>9</v>
      </c>
      <c r="C38" s="9" t="s">
        <v>148</v>
      </c>
      <c r="D38" s="10" t="s">
        <v>149</v>
      </c>
      <c r="E38" s="10" t="s">
        <v>23</v>
      </c>
      <c r="F38" s="10" t="s">
        <v>162</v>
      </c>
      <c r="G38" s="10" t="s">
        <v>25</v>
      </c>
      <c r="H38" s="9" t="s">
        <v>163</v>
      </c>
      <c r="I38" s="9" t="s">
        <v>38</v>
      </c>
      <c r="J38" s="11" t="s">
        <v>156</v>
      </c>
      <c r="K38" s="11" t="s">
        <v>157</v>
      </c>
      <c r="L38" s="9" t="s">
        <v>164</v>
      </c>
      <c r="M38" s="9" t="s">
        <v>36</v>
      </c>
      <c r="N38" s="9" t="s">
        <v>73</v>
      </c>
      <c r="O38" s="9" t="s">
        <v>32</v>
      </c>
      <c r="P38" s="9">
        <v>13.02</v>
      </c>
      <c r="Q38" s="9">
        <v>13.02</v>
      </c>
      <c r="R38" s="12">
        <v>0</v>
      </c>
      <c r="S38" s="12">
        <f t="shared" si="1"/>
        <v>0</v>
      </c>
    </row>
    <row r="39" ht="25.5" spans="1:19">
      <c r="A39" s="9">
        <v>36</v>
      </c>
      <c r="B39" s="10">
        <v>9</v>
      </c>
      <c r="C39" s="9" t="s">
        <v>148</v>
      </c>
      <c r="D39" s="10" t="s">
        <v>149</v>
      </c>
      <c r="E39" s="10" t="s">
        <v>23</v>
      </c>
      <c r="F39" s="10" t="s">
        <v>165</v>
      </c>
      <c r="G39" s="10" t="s">
        <v>25</v>
      </c>
      <c r="H39" s="9" t="s">
        <v>151</v>
      </c>
      <c r="I39" s="9" t="s">
        <v>27</v>
      </c>
      <c r="J39" s="11" t="s">
        <v>156</v>
      </c>
      <c r="K39" s="11" t="s">
        <v>157</v>
      </c>
      <c r="L39" s="9" t="s">
        <v>166</v>
      </c>
      <c r="M39" s="9" t="s">
        <v>36</v>
      </c>
      <c r="N39" s="9" t="s">
        <v>73</v>
      </c>
      <c r="O39" s="9" t="s">
        <v>32</v>
      </c>
      <c r="P39" s="9">
        <v>5.18</v>
      </c>
      <c r="Q39" s="9">
        <v>25.9</v>
      </c>
      <c r="R39" s="12">
        <f>VLOOKUP(F39,[1]Sheet1!$B:$J,9,0)</f>
        <v>5508</v>
      </c>
      <c r="S39" s="12">
        <f t="shared" si="1"/>
        <v>4284</v>
      </c>
    </row>
    <row r="40" ht="24" spans="1:19">
      <c r="A40" s="9">
        <v>37</v>
      </c>
      <c r="B40" s="10">
        <v>9</v>
      </c>
      <c r="C40" s="9" t="s">
        <v>148</v>
      </c>
      <c r="D40" s="10" t="s">
        <v>149</v>
      </c>
      <c r="E40" s="10" t="s">
        <v>23</v>
      </c>
      <c r="F40" s="10" t="s">
        <v>167</v>
      </c>
      <c r="G40" s="10" t="s">
        <v>25</v>
      </c>
      <c r="H40" s="9" t="s">
        <v>151</v>
      </c>
      <c r="I40" s="9" t="s">
        <v>27</v>
      </c>
      <c r="J40" s="11" t="s">
        <v>168</v>
      </c>
      <c r="K40" s="11" t="s">
        <v>168</v>
      </c>
      <c r="L40" s="9" t="s">
        <v>169</v>
      </c>
      <c r="M40" s="9" t="s">
        <v>36</v>
      </c>
      <c r="N40" s="9" t="s">
        <v>73</v>
      </c>
      <c r="O40" s="9" t="s">
        <v>32</v>
      </c>
      <c r="P40" s="9">
        <v>7.36</v>
      </c>
      <c r="Q40" s="9">
        <v>36.8</v>
      </c>
      <c r="R40" s="12">
        <f>VLOOKUP(F40,[1]Sheet1!$B:$J,9,0)</f>
        <v>39592</v>
      </c>
      <c r="S40" s="12">
        <f t="shared" si="1"/>
        <v>30793.7777777778</v>
      </c>
    </row>
    <row r="41" ht="24" spans="1:19">
      <c r="A41" s="9">
        <v>38</v>
      </c>
      <c r="B41" s="10">
        <v>9</v>
      </c>
      <c r="C41" s="9" t="s">
        <v>148</v>
      </c>
      <c r="D41" s="10" t="s">
        <v>149</v>
      </c>
      <c r="E41" s="10" t="s">
        <v>23</v>
      </c>
      <c r="F41" s="10" t="s">
        <v>170</v>
      </c>
      <c r="G41" s="10" t="s">
        <v>25</v>
      </c>
      <c r="H41" s="9" t="s">
        <v>160</v>
      </c>
      <c r="I41" s="9" t="s">
        <v>27</v>
      </c>
      <c r="J41" s="11" t="s">
        <v>168</v>
      </c>
      <c r="K41" s="11" t="s">
        <v>168</v>
      </c>
      <c r="L41" s="9" t="s">
        <v>171</v>
      </c>
      <c r="M41" s="9" t="s">
        <v>36</v>
      </c>
      <c r="N41" s="9" t="s">
        <v>73</v>
      </c>
      <c r="O41" s="9" t="s">
        <v>32</v>
      </c>
      <c r="P41" s="9">
        <v>10.8821</v>
      </c>
      <c r="Q41" s="9">
        <v>54.41</v>
      </c>
      <c r="R41" s="12">
        <f>VLOOKUP(F41,[1]Sheet1!$B:$J,9,0)</f>
        <v>5450</v>
      </c>
      <c r="S41" s="12">
        <f t="shared" si="1"/>
        <v>4238.88888888889</v>
      </c>
    </row>
    <row r="42" ht="24" spans="1:19">
      <c r="A42" s="9">
        <v>39</v>
      </c>
      <c r="B42" s="10">
        <v>9</v>
      </c>
      <c r="C42" s="10" t="s">
        <v>148</v>
      </c>
      <c r="D42" s="10" t="s">
        <v>149</v>
      </c>
      <c r="E42" s="10" t="s">
        <v>23</v>
      </c>
      <c r="F42" s="10" t="s">
        <v>172</v>
      </c>
      <c r="G42" s="10" t="s">
        <v>25</v>
      </c>
      <c r="H42" s="9" t="s">
        <v>173</v>
      </c>
      <c r="I42" s="9" t="s">
        <v>27</v>
      </c>
      <c r="J42" s="11" t="s">
        <v>174</v>
      </c>
      <c r="K42" s="11" t="s">
        <v>168</v>
      </c>
      <c r="L42" s="9" t="s">
        <v>175</v>
      </c>
      <c r="M42" s="9" t="s">
        <v>36</v>
      </c>
      <c r="N42" s="9" t="s">
        <v>73</v>
      </c>
      <c r="O42" s="9" t="s">
        <v>32</v>
      </c>
      <c r="P42" s="9">
        <v>18.4995</v>
      </c>
      <c r="Q42" s="9">
        <v>92.5</v>
      </c>
      <c r="R42" s="12">
        <f>VLOOKUP(F42,[1]Sheet1!$B:$J,9,0)</f>
        <v>100</v>
      </c>
      <c r="S42" s="12">
        <f t="shared" si="1"/>
        <v>77.7777777777778</v>
      </c>
    </row>
    <row r="43" ht="24" spans="1:19">
      <c r="A43" s="9">
        <v>40</v>
      </c>
      <c r="B43" s="10">
        <v>9</v>
      </c>
      <c r="C43" s="10" t="s">
        <v>148</v>
      </c>
      <c r="D43" s="10" t="s">
        <v>149</v>
      </c>
      <c r="E43" s="10" t="s">
        <v>23</v>
      </c>
      <c r="F43" s="10" t="s">
        <v>176</v>
      </c>
      <c r="G43" s="10" t="s">
        <v>25</v>
      </c>
      <c r="H43" s="9" t="s">
        <v>177</v>
      </c>
      <c r="I43" s="9" t="s">
        <v>27</v>
      </c>
      <c r="J43" s="11" t="s">
        <v>174</v>
      </c>
      <c r="K43" s="11" t="s">
        <v>168</v>
      </c>
      <c r="L43" s="9" t="s">
        <v>178</v>
      </c>
      <c r="M43" s="9" t="s">
        <v>36</v>
      </c>
      <c r="N43" s="9" t="s">
        <v>73</v>
      </c>
      <c r="O43" s="9" t="s">
        <v>32</v>
      </c>
      <c r="P43" s="9">
        <v>12.512</v>
      </c>
      <c r="Q43" s="9">
        <v>62.56</v>
      </c>
      <c r="R43" s="12">
        <v>0</v>
      </c>
      <c r="S43" s="12">
        <f t="shared" si="1"/>
        <v>0</v>
      </c>
    </row>
    <row r="44" ht="36" spans="1:19">
      <c r="A44" s="9">
        <v>41</v>
      </c>
      <c r="B44" s="10">
        <v>10</v>
      </c>
      <c r="C44" s="9" t="s">
        <v>179</v>
      </c>
      <c r="D44" s="10" t="s">
        <v>179</v>
      </c>
      <c r="E44" s="10" t="s">
        <v>23</v>
      </c>
      <c r="F44" s="10" t="s">
        <v>180</v>
      </c>
      <c r="G44" s="10" t="s">
        <v>25</v>
      </c>
      <c r="H44" s="9" t="s">
        <v>181</v>
      </c>
      <c r="I44" s="9" t="s">
        <v>57</v>
      </c>
      <c r="J44" s="11" t="s">
        <v>182</v>
      </c>
      <c r="K44" s="11" t="s">
        <v>182</v>
      </c>
      <c r="L44" s="9" t="s">
        <v>183</v>
      </c>
      <c r="M44" s="9" t="s">
        <v>30</v>
      </c>
      <c r="N44" s="9" t="s">
        <v>73</v>
      </c>
      <c r="O44" s="9" t="s">
        <v>32</v>
      </c>
      <c r="P44" s="9">
        <v>15.18</v>
      </c>
      <c r="Q44" s="9">
        <v>151.8</v>
      </c>
      <c r="R44" s="12">
        <f>VLOOKUP(F44,[1]Sheet1!$B:$J,9,0)</f>
        <v>226828</v>
      </c>
      <c r="S44" s="12">
        <f t="shared" si="1"/>
        <v>176421.777777778</v>
      </c>
    </row>
    <row r="45" ht="36" spans="1:19">
      <c r="A45" s="9">
        <v>42</v>
      </c>
      <c r="B45" s="10">
        <v>10</v>
      </c>
      <c r="C45" s="9" t="s">
        <v>179</v>
      </c>
      <c r="D45" s="10" t="s">
        <v>179</v>
      </c>
      <c r="E45" s="10" t="s">
        <v>23</v>
      </c>
      <c r="F45" s="10" t="s">
        <v>184</v>
      </c>
      <c r="G45" s="10" t="s">
        <v>25</v>
      </c>
      <c r="H45" s="9" t="s">
        <v>181</v>
      </c>
      <c r="I45" s="9" t="s">
        <v>57</v>
      </c>
      <c r="J45" s="11" t="s">
        <v>185</v>
      </c>
      <c r="K45" s="11" t="s">
        <v>185</v>
      </c>
      <c r="L45" s="9" t="s">
        <v>186</v>
      </c>
      <c r="M45" s="9" t="s">
        <v>30</v>
      </c>
      <c r="N45" s="9" t="s">
        <v>73</v>
      </c>
      <c r="O45" s="9" t="s">
        <v>32</v>
      </c>
      <c r="P45" s="9">
        <v>15.09</v>
      </c>
      <c r="Q45" s="9">
        <v>150.9</v>
      </c>
      <c r="R45" s="12">
        <f>VLOOKUP(F45,[1]Sheet1!$B:$J,9,0)</f>
        <v>100883</v>
      </c>
      <c r="S45" s="12">
        <f t="shared" si="1"/>
        <v>78464.5555555556</v>
      </c>
    </row>
    <row r="46" ht="24" spans="1:19">
      <c r="A46" s="9">
        <v>43</v>
      </c>
      <c r="B46" s="10">
        <v>11</v>
      </c>
      <c r="C46" s="9" t="s">
        <v>187</v>
      </c>
      <c r="D46" s="10" t="s">
        <v>188</v>
      </c>
      <c r="E46" s="10" t="s">
        <v>23</v>
      </c>
      <c r="F46" s="10" t="s">
        <v>189</v>
      </c>
      <c r="G46" s="10" t="s">
        <v>25</v>
      </c>
      <c r="H46" s="9" t="s">
        <v>190</v>
      </c>
      <c r="I46" s="9" t="s">
        <v>51</v>
      </c>
      <c r="J46" s="11" t="s">
        <v>28</v>
      </c>
      <c r="K46" s="11" t="s">
        <v>28</v>
      </c>
      <c r="L46" s="9" t="s">
        <v>191</v>
      </c>
      <c r="M46" s="9" t="s">
        <v>36</v>
      </c>
      <c r="N46" s="9" t="s">
        <v>31</v>
      </c>
      <c r="O46" s="9" t="s">
        <v>32</v>
      </c>
      <c r="P46" s="9">
        <v>10.25</v>
      </c>
      <c r="Q46" s="9">
        <v>20.5</v>
      </c>
      <c r="R46" s="12">
        <f>VLOOKUP(F46,[1]Sheet1!$B:$J,9,0)</f>
        <v>630301</v>
      </c>
      <c r="S46" s="12">
        <f t="shared" si="1"/>
        <v>490234.111111111</v>
      </c>
    </row>
    <row r="47" ht="25.5" spans="1:19">
      <c r="A47" s="9">
        <v>44</v>
      </c>
      <c r="B47" s="10">
        <v>11</v>
      </c>
      <c r="C47" s="9" t="s">
        <v>187</v>
      </c>
      <c r="D47" s="10" t="s">
        <v>188</v>
      </c>
      <c r="E47" s="10" t="s">
        <v>23</v>
      </c>
      <c r="F47" s="10" t="s">
        <v>192</v>
      </c>
      <c r="G47" s="10" t="s">
        <v>25</v>
      </c>
      <c r="H47" s="9" t="s">
        <v>193</v>
      </c>
      <c r="I47" s="9" t="s">
        <v>51</v>
      </c>
      <c r="J47" s="11" t="s">
        <v>194</v>
      </c>
      <c r="K47" s="11" t="s">
        <v>195</v>
      </c>
      <c r="L47" s="9" t="s">
        <v>196</v>
      </c>
      <c r="M47" s="9" t="s">
        <v>36</v>
      </c>
      <c r="N47" s="9" t="s">
        <v>31</v>
      </c>
      <c r="O47" s="9" t="s">
        <v>32</v>
      </c>
      <c r="P47" s="9">
        <v>47.3093</v>
      </c>
      <c r="Q47" s="9">
        <v>94.62</v>
      </c>
      <c r="R47" s="12">
        <f>VLOOKUP(F47,[1]Sheet1!$B:$J,9,0)</f>
        <v>18570</v>
      </c>
      <c r="S47" s="12">
        <f t="shared" si="1"/>
        <v>14443.3333333333</v>
      </c>
    </row>
    <row r="48" ht="24" spans="1:19">
      <c r="A48" s="9">
        <v>45</v>
      </c>
      <c r="B48" s="10">
        <v>11</v>
      </c>
      <c r="C48" s="9" t="s">
        <v>187</v>
      </c>
      <c r="D48" s="10" t="s">
        <v>188</v>
      </c>
      <c r="E48" s="10" t="s">
        <v>23</v>
      </c>
      <c r="F48" s="10" t="s">
        <v>197</v>
      </c>
      <c r="G48" s="10" t="s">
        <v>25</v>
      </c>
      <c r="H48" s="9" t="s">
        <v>193</v>
      </c>
      <c r="I48" s="9" t="s">
        <v>27</v>
      </c>
      <c r="J48" s="11" t="s">
        <v>198</v>
      </c>
      <c r="K48" s="11" t="s">
        <v>198</v>
      </c>
      <c r="L48" s="9" t="s">
        <v>199</v>
      </c>
      <c r="M48" s="9" t="s">
        <v>30</v>
      </c>
      <c r="N48" s="9" t="s">
        <v>31</v>
      </c>
      <c r="O48" s="9" t="s">
        <v>32</v>
      </c>
      <c r="P48" s="9">
        <v>37.9168</v>
      </c>
      <c r="Q48" s="9">
        <v>189.58</v>
      </c>
      <c r="R48" s="12">
        <f>VLOOKUP(F48,[1]Sheet1!$B:$J,9,0)</f>
        <v>90652</v>
      </c>
      <c r="S48" s="12">
        <f t="shared" si="1"/>
        <v>70507.1111111111</v>
      </c>
    </row>
    <row r="49" ht="24" spans="1:19">
      <c r="A49" s="9">
        <v>46</v>
      </c>
      <c r="B49" s="10">
        <v>11</v>
      </c>
      <c r="C49" s="9" t="s">
        <v>187</v>
      </c>
      <c r="D49" s="10" t="s">
        <v>188</v>
      </c>
      <c r="E49" s="10" t="s">
        <v>23</v>
      </c>
      <c r="F49" s="10" t="s">
        <v>200</v>
      </c>
      <c r="G49" s="10" t="s">
        <v>25</v>
      </c>
      <c r="H49" s="9" t="s">
        <v>193</v>
      </c>
      <c r="I49" s="9" t="s">
        <v>27</v>
      </c>
      <c r="J49" s="11" t="s">
        <v>201</v>
      </c>
      <c r="K49" s="11" t="s">
        <v>201</v>
      </c>
      <c r="L49" s="9" t="s">
        <v>202</v>
      </c>
      <c r="M49" s="9" t="s">
        <v>36</v>
      </c>
      <c r="N49" s="9" t="s">
        <v>31</v>
      </c>
      <c r="O49" s="9" t="s">
        <v>32</v>
      </c>
      <c r="P49" s="9">
        <v>43.8124</v>
      </c>
      <c r="Q49" s="9">
        <v>219.06</v>
      </c>
      <c r="R49" s="12">
        <f>VLOOKUP(F49,[1]Sheet1!$B:$J,9,0)</f>
        <v>66587</v>
      </c>
      <c r="S49" s="12">
        <f t="shared" si="1"/>
        <v>51789.8888888889</v>
      </c>
    </row>
    <row r="50" ht="25.5" spans="1:19">
      <c r="A50" s="9">
        <v>47</v>
      </c>
      <c r="B50" s="10">
        <v>11</v>
      </c>
      <c r="C50" s="9" t="s">
        <v>187</v>
      </c>
      <c r="D50" s="10" t="s">
        <v>188</v>
      </c>
      <c r="E50" s="10" t="s">
        <v>23</v>
      </c>
      <c r="F50" s="10" t="s">
        <v>203</v>
      </c>
      <c r="G50" s="10" t="s">
        <v>25</v>
      </c>
      <c r="H50" s="9" t="s">
        <v>190</v>
      </c>
      <c r="I50" s="9" t="s">
        <v>51</v>
      </c>
      <c r="J50" s="11" t="s">
        <v>194</v>
      </c>
      <c r="K50" s="11" t="s">
        <v>195</v>
      </c>
      <c r="L50" s="9" t="s">
        <v>204</v>
      </c>
      <c r="M50" s="9" t="s">
        <v>36</v>
      </c>
      <c r="N50" s="9" t="s">
        <v>31</v>
      </c>
      <c r="O50" s="9" t="s">
        <v>32</v>
      </c>
      <c r="P50" s="9">
        <v>16.37</v>
      </c>
      <c r="Q50" s="9">
        <v>32.74</v>
      </c>
      <c r="R50" s="12">
        <f>VLOOKUP(F50,[1]Sheet1!$B:$J,9,0)</f>
        <v>785798</v>
      </c>
      <c r="S50" s="12">
        <f t="shared" si="1"/>
        <v>611176.222222222</v>
      </c>
    </row>
    <row r="51" ht="25.5" spans="1:19">
      <c r="A51" s="9">
        <v>48</v>
      </c>
      <c r="B51" s="10">
        <v>11</v>
      </c>
      <c r="C51" s="9" t="s">
        <v>187</v>
      </c>
      <c r="D51" s="10" t="s">
        <v>188</v>
      </c>
      <c r="E51" s="10" t="s">
        <v>23</v>
      </c>
      <c r="F51" s="10" t="s">
        <v>205</v>
      </c>
      <c r="G51" s="10" t="s">
        <v>25</v>
      </c>
      <c r="H51" s="9" t="s">
        <v>190</v>
      </c>
      <c r="I51" s="9" t="s">
        <v>57</v>
      </c>
      <c r="J51" s="11" t="s">
        <v>194</v>
      </c>
      <c r="K51" s="11" t="s">
        <v>195</v>
      </c>
      <c r="L51" s="9" t="s">
        <v>204</v>
      </c>
      <c r="M51" s="9" t="s">
        <v>36</v>
      </c>
      <c r="N51" s="9" t="s">
        <v>31</v>
      </c>
      <c r="O51" s="9" t="s">
        <v>32</v>
      </c>
      <c r="P51" s="9">
        <v>16.37</v>
      </c>
      <c r="Q51" s="9">
        <v>163.7</v>
      </c>
      <c r="R51" s="12">
        <f>VLOOKUP(F51,[1]Sheet1!$B:$J,9,0)</f>
        <v>90378</v>
      </c>
      <c r="S51" s="12">
        <f t="shared" si="1"/>
        <v>70294</v>
      </c>
    </row>
    <row r="52" ht="36" spans="1:19">
      <c r="A52" s="9">
        <v>49</v>
      </c>
      <c r="B52" s="9">
        <v>12</v>
      </c>
      <c r="C52" s="9" t="s">
        <v>206</v>
      </c>
      <c r="D52" s="10" t="s">
        <v>207</v>
      </c>
      <c r="E52" s="10" t="s">
        <v>86</v>
      </c>
      <c r="F52" s="10" t="s">
        <v>208</v>
      </c>
      <c r="G52" s="10" t="s">
        <v>25</v>
      </c>
      <c r="H52" s="9" t="s">
        <v>209</v>
      </c>
      <c r="I52" s="9" t="s">
        <v>27</v>
      </c>
      <c r="J52" s="11" t="s">
        <v>92</v>
      </c>
      <c r="K52" s="11" t="s">
        <v>92</v>
      </c>
      <c r="L52" s="9" t="s">
        <v>210</v>
      </c>
      <c r="M52" s="9" t="s">
        <v>36</v>
      </c>
      <c r="N52" s="9" t="s">
        <v>31</v>
      </c>
      <c r="O52" s="9" t="s">
        <v>32</v>
      </c>
      <c r="P52" s="9">
        <v>16.98</v>
      </c>
      <c r="Q52" s="9">
        <v>84.9</v>
      </c>
      <c r="R52" s="12">
        <f>VLOOKUP(F52,[1]Sheet1!$B:$J,9,0)</f>
        <v>19478</v>
      </c>
      <c r="S52" s="12">
        <f t="shared" si="1"/>
        <v>15149.5555555556</v>
      </c>
    </row>
    <row r="53" ht="24" spans="1:19">
      <c r="A53" s="9">
        <v>50</v>
      </c>
      <c r="B53" s="9">
        <v>12</v>
      </c>
      <c r="C53" s="9" t="s">
        <v>206</v>
      </c>
      <c r="D53" s="10" t="s">
        <v>207</v>
      </c>
      <c r="E53" s="10" t="s">
        <v>23</v>
      </c>
      <c r="F53" s="10" t="s">
        <v>211</v>
      </c>
      <c r="G53" s="10" t="s">
        <v>25</v>
      </c>
      <c r="H53" s="9" t="s">
        <v>118</v>
      </c>
      <c r="I53" s="9" t="s">
        <v>51</v>
      </c>
      <c r="J53" s="11" t="s">
        <v>212</v>
      </c>
      <c r="K53" s="11" t="s">
        <v>213</v>
      </c>
      <c r="L53" s="9" t="s">
        <v>214</v>
      </c>
      <c r="M53" s="9" t="s">
        <v>30</v>
      </c>
      <c r="N53" s="9" t="s">
        <v>31</v>
      </c>
      <c r="O53" s="9" t="s">
        <v>32</v>
      </c>
      <c r="P53" s="9">
        <v>6.87</v>
      </c>
      <c r="Q53" s="9">
        <v>13.74</v>
      </c>
      <c r="R53" s="12">
        <f>VLOOKUP(F53,[1]Sheet1!$B:$J,9,0)</f>
        <v>2881</v>
      </c>
      <c r="S53" s="12">
        <f t="shared" si="1"/>
        <v>2240.77777777778</v>
      </c>
    </row>
    <row r="54" ht="24" spans="1:19">
      <c r="A54" s="9">
        <v>51</v>
      </c>
      <c r="B54" s="9">
        <v>12</v>
      </c>
      <c r="C54" s="9" t="s">
        <v>206</v>
      </c>
      <c r="D54" s="10" t="s">
        <v>207</v>
      </c>
      <c r="E54" s="10" t="s">
        <v>23</v>
      </c>
      <c r="F54" s="10" t="s">
        <v>215</v>
      </c>
      <c r="G54" s="10" t="s">
        <v>25</v>
      </c>
      <c r="H54" s="9" t="s">
        <v>118</v>
      </c>
      <c r="I54" s="9" t="s">
        <v>27</v>
      </c>
      <c r="J54" s="11" t="s">
        <v>198</v>
      </c>
      <c r="K54" s="11" t="s">
        <v>198</v>
      </c>
      <c r="L54" s="9" t="s">
        <v>216</v>
      </c>
      <c r="M54" s="9" t="s">
        <v>36</v>
      </c>
      <c r="N54" s="9" t="s">
        <v>31</v>
      </c>
      <c r="O54" s="9" t="s">
        <v>32</v>
      </c>
      <c r="P54" s="9">
        <v>12.9</v>
      </c>
      <c r="Q54" s="9">
        <v>64.5</v>
      </c>
      <c r="R54" s="12">
        <f>VLOOKUP(F54,[1]Sheet1!$B:$J,9,0)</f>
        <v>1840</v>
      </c>
      <c r="S54" s="12">
        <f t="shared" si="1"/>
        <v>1431.11111111111</v>
      </c>
    </row>
    <row r="55" ht="24" spans="1:19">
      <c r="A55" s="9">
        <v>52</v>
      </c>
      <c r="B55" s="10">
        <v>13</v>
      </c>
      <c r="C55" s="9" t="s">
        <v>217</v>
      </c>
      <c r="D55" s="10" t="s">
        <v>218</v>
      </c>
      <c r="E55" s="10" t="s">
        <v>23</v>
      </c>
      <c r="F55" s="10" t="s">
        <v>219</v>
      </c>
      <c r="G55" s="10" t="s">
        <v>25</v>
      </c>
      <c r="H55" s="9" t="s">
        <v>220</v>
      </c>
      <c r="I55" s="9" t="s">
        <v>57</v>
      </c>
      <c r="J55" s="11" t="s">
        <v>28</v>
      </c>
      <c r="K55" s="11" t="s">
        <v>28</v>
      </c>
      <c r="L55" s="9" t="s">
        <v>221</v>
      </c>
      <c r="M55" s="9" t="s">
        <v>30</v>
      </c>
      <c r="N55" s="9" t="s">
        <v>31</v>
      </c>
      <c r="O55" s="9" t="s">
        <v>32</v>
      </c>
      <c r="P55" s="9">
        <v>3.5</v>
      </c>
      <c r="Q55" s="9">
        <v>35</v>
      </c>
      <c r="R55" s="12">
        <f>VLOOKUP(F55,[1]Sheet1!$B:$J,9,0)</f>
        <v>77922</v>
      </c>
      <c r="S55" s="12">
        <f t="shared" si="1"/>
        <v>60606</v>
      </c>
    </row>
    <row r="56" ht="24" spans="1:19">
      <c r="A56" s="9">
        <v>53</v>
      </c>
      <c r="B56" s="10">
        <v>13</v>
      </c>
      <c r="C56" s="9" t="s">
        <v>217</v>
      </c>
      <c r="D56" s="10" t="s">
        <v>218</v>
      </c>
      <c r="E56" s="10" t="s">
        <v>23</v>
      </c>
      <c r="F56" s="10" t="s">
        <v>222</v>
      </c>
      <c r="G56" s="10" t="s">
        <v>25</v>
      </c>
      <c r="H56" s="9" t="s">
        <v>220</v>
      </c>
      <c r="I56" s="9" t="s">
        <v>57</v>
      </c>
      <c r="J56" s="11" t="s">
        <v>223</v>
      </c>
      <c r="K56" s="11" t="s">
        <v>223</v>
      </c>
      <c r="L56" s="9" t="s">
        <v>224</v>
      </c>
      <c r="M56" s="9" t="s">
        <v>36</v>
      </c>
      <c r="N56" s="9" t="s">
        <v>73</v>
      </c>
      <c r="O56" s="9" t="s">
        <v>32</v>
      </c>
      <c r="P56" s="9">
        <v>2.98</v>
      </c>
      <c r="Q56" s="9">
        <v>29.8</v>
      </c>
      <c r="R56" s="12">
        <f>VLOOKUP(F56,[1]Sheet1!$B:$J,9,0)</f>
        <v>151917</v>
      </c>
      <c r="S56" s="12">
        <f t="shared" si="1"/>
        <v>118157.666666667</v>
      </c>
    </row>
    <row r="57" ht="25.5" spans="1:19">
      <c r="A57" s="9">
        <v>54</v>
      </c>
      <c r="B57" s="10">
        <v>13</v>
      </c>
      <c r="C57" s="9" t="s">
        <v>217</v>
      </c>
      <c r="D57" s="10" t="s">
        <v>218</v>
      </c>
      <c r="E57" s="10" t="s">
        <v>23</v>
      </c>
      <c r="F57" s="10" t="s">
        <v>225</v>
      </c>
      <c r="G57" s="10" t="s">
        <v>25</v>
      </c>
      <c r="H57" s="9" t="s">
        <v>220</v>
      </c>
      <c r="I57" s="9" t="s">
        <v>51</v>
      </c>
      <c r="J57" s="11" t="s">
        <v>195</v>
      </c>
      <c r="K57" s="11" t="s">
        <v>195</v>
      </c>
      <c r="L57" s="9" t="s">
        <v>226</v>
      </c>
      <c r="M57" s="9" t="s">
        <v>30</v>
      </c>
      <c r="N57" s="9" t="s">
        <v>31</v>
      </c>
      <c r="O57" s="9" t="s">
        <v>32</v>
      </c>
      <c r="P57" s="9">
        <v>3.639</v>
      </c>
      <c r="Q57" s="9">
        <v>7.28</v>
      </c>
      <c r="R57" s="12">
        <f>VLOOKUP(F57,[1]Sheet1!$B:$J,9,0)</f>
        <v>113845</v>
      </c>
      <c r="S57" s="12">
        <f t="shared" si="1"/>
        <v>88546.1111111111</v>
      </c>
    </row>
    <row r="58" ht="25.5" spans="1:19">
      <c r="A58" s="9">
        <v>55</v>
      </c>
      <c r="B58" s="10">
        <v>13</v>
      </c>
      <c r="C58" s="9" t="s">
        <v>217</v>
      </c>
      <c r="D58" s="10" t="s">
        <v>218</v>
      </c>
      <c r="E58" s="10" t="s">
        <v>23</v>
      </c>
      <c r="F58" s="10" t="s">
        <v>227</v>
      </c>
      <c r="G58" s="10" t="s">
        <v>25</v>
      </c>
      <c r="H58" s="9" t="s">
        <v>220</v>
      </c>
      <c r="I58" s="9" t="s">
        <v>57</v>
      </c>
      <c r="J58" s="11" t="s">
        <v>195</v>
      </c>
      <c r="K58" s="11" t="s">
        <v>195</v>
      </c>
      <c r="L58" s="9" t="s">
        <v>226</v>
      </c>
      <c r="M58" s="9" t="s">
        <v>30</v>
      </c>
      <c r="N58" s="9" t="s">
        <v>31</v>
      </c>
      <c r="O58" s="9" t="s">
        <v>32</v>
      </c>
      <c r="P58" s="9">
        <v>3.639</v>
      </c>
      <c r="Q58" s="9">
        <v>36.39</v>
      </c>
      <c r="R58" s="12">
        <f>VLOOKUP(F58,[1]Sheet1!$B:$J,9,0)</f>
        <v>359965</v>
      </c>
      <c r="S58" s="12">
        <f t="shared" si="1"/>
        <v>279972.777777778</v>
      </c>
    </row>
    <row r="59" ht="24" spans="1:19">
      <c r="A59" s="9">
        <v>56</v>
      </c>
      <c r="B59" s="10">
        <v>16</v>
      </c>
      <c r="C59" s="9" t="s">
        <v>228</v>
      </c>
      <c r="D59" s="10" t="s">
        <v>229</v>
      </c>
      <c r="E59" s="10" t="s">
        <v>23</v>
      </c>
      <c r="F59" s="10" t="s">
        <v>230</v>
      </c>
      <c r="G59" s="10" t="s">
        <v>231</v>
      </c>
      <c r="H59" s="9" t="s">
        <v>232</v>
      </c>
      <c r="I59" s="9" t="s">
        <v>233</v>
      </c>
      <c r="J59" s="11" t="s">
        <v>234</v>
      </c>
      <c r="K59" s="11" t="s">
        <v>234</v>
      </c>
      <c r="L59" s="9" t="s">
        <v>235</v>
      </c>
      <c r="M59" s="9" t="s">
        <v>236</v>
      </c>
      <c r="N59" s="9" t="s">
        <v>31</v>
      </c>
      <c r="O59" s="9" t="s">
        <v>32</v>
      </c>
      <c r="P59" s="9">
        <v>0.1995</v>
      </c>
      <c r="Q59" s="9">
        <v>19.95</v>
      </c>
      <c r="R59" s="12">
        <f>VLOOKUP(F59,[1]Sheet1!$B:$J,9,0)</f>
        <v>10803546</v>
      </c>
      <c r="S59" s="12">
        <f t="shared" si="1"/>
        <v>8402758</v>
      </c>
    </row>
    <row r="60" ht="24" spans="1:19">
      <c r="A60" s="9">
        <v>57</v>
      </c>
      <c r="B60" s="10">
        <v>16</v>
      </c>
      <c r="C60" s="9" t="s">
        <v>228</v>
      </c>
      <c r="D60" s="10" t="s">
        <v>229</v>
      </c>
      <c r="E60" s="10" t="s">
        <v>23</v>
      </c>
      <c r="F60" s="10" t="s">
        <v>237</v>
      </c>
      <c r="G60" s="10" t="s">
        <v>231</v>
      </c>
      <c r="H60" s="9" t="s">
        <v>232</v>
      </c>
      <c r="I60" s="9" t="s">
        <v>233</v>
      </c>
      <c r="J60" s="11" t="s">
        <v>238</v>
      </c>
      <c r="K60" s="11" t="s">
        <v>238</v>
      </c>
      <c r="L60" s="9" t="s">
        <v>239</v>
      </c>
      <c r="M60" s="9" t="s">
        <v>236</v>
      </c>
      <c r="N60" s="9" t="s">
        <v>31</v>
      </c>
      <c r="O60" s="9" t="s">
        <v>32</v>
      </c>
      <c r="P60" s="9">
        <v>0.1995</v>
      </c>
      <c r="Q60" s="9">
        <v>19.95</v>
      </c>
      <c r="R60" s="12">
        <f>VLOOKUP(F60,[1]Sheet1!$B:$J,9,0)</f>
        <v>7367102</v>
      </c>
      <c r="S60" s="12">
        <f t="shared" si="1"/>
        <v>5729968.22222222</v>
      </c>
    </row>
    <row r="61" ht="36" spans="1:19">
      <c r="A61" s="9">
        <v>58</v>
      </c>
      <c r="B61" s="10">
        <v>16</v>
      </c>
      <c r="C61" s="9" t="s">
        <v>228</v>
      </c>
      <c r="D61" s="10" t="s">
        <v>229</v>
      </c>
      <c r="E61" s="10" t="s">
        <v>23</v>
      </c>
      <c r="F61" s="10" t="s">
        <v>240</v>
      </c>
      <c r="G61" s="10" t="s">
        <v>231</v>
      </c>
      <c r="H61" s="9" t="s">
        <v>232</v>
      </c>
      <c r="I61" s="9" t="s">
        <v>233</v>
      </c>
      <c r="J61" s="11" t="s">
        <v>241</v>
      </c>
      <c r="K61" s="11" t="s">
        <v>241</v>
      </c>
      <c r="L61" s="9" t="s">
        <v>242</v>
      </c>
      <c r="M61" s="9" t="s">
        <v>236</v>
      </c>
      <c r="N61" s="9" t="s">
        <v>31</v>
      </c>
      <c r="O61" s="9" t="s">
        <v>32</v>
      </c>
      <c r="P61" s="9">
        <v>0.2018</v>
      </c>
      <c r="Q61" s="9">
        <v>20.18</v>
      </c>
      <c r="R61" s="12">
        <f>VLOOKUP(F61,[1]Sheet1!$B:$J,9,0)</f>
        <v>1497172</v>
      </c>
      <c r="S61" s="12">
        <f t="shared" si="1"/>
        <v>1164467.11111111</v>
      </c>
    </row>
    <row r="62" ht="36" spans="1:19">
      <c r="A62" s="9">
        <v>59</v>
      </c>
      <c r="B62" s="10">
        <v>17</v>
      </c>
      <c r="C62" s="9" t="s">
        <v>243</v>
      </c>
      <c r="D62" s="10" t="s">
        <v>244</v>
      </c>
      <c r="E62" s="10" t="s">
        <v>23</v>
      </c>
      <c r="F62" s="10" t="s">
        <v>245</v>
      </c>
      <c r="G62" s="10" t="s">
        <v>25</v>
      </c>
      <c r="H62" s="9" t="s">
        <v>246</v>
      </c>
      <c r="I62" s="9" t="s">
        <v>38</v>
      </c>
      <c r="J62" s="11" t="s">
        <v>247</v>
      </c>
      <c r="K62" s="11" t="s">
        <v>247</v>
      </c>
      <c r="L62" s="9" t="s">
        <v>248</v>
      </c>
      <c r="M62" s="9" t="s">
        <v>30</v>
      </c>
      <c r="N62" s="9" t="s">
        <v>73</v>
      </c>
      <c r="O62" s="9" t="s">
        <v>32</v>
      </c>
      <c r="P62" s="9">
        <v>13.44</v>
      </c>
      <c r="Q62" s="9">
        <v>13.44</v>
      </c>
      <c r="R62" s="12">
        <f>VLOOKUP(F62,[1]Sheet1!$B:$J,9,0)</f>
        <v>15409</v>
      </c>
      <c r="S62" s="12">
        <f t="shared" si="1"/>
        <v>11984.7777777778</v>
      </c>
    </row>
    <row r="63" ht="24" spans="1:19">
      <c r="A63" s="9">
        <v>60</v>
      </c>
      <c r="B63" s="10">
        <v>17</v>
      </c>
      <c r="C63" s="9" t="s">
        <v>243</v>
      </c>
      <c r="D63" s="10" t="s">
        <v>244</v>
      </c>
      <c r="E63" s="10" t="s">
        <v>23</v>
      </c>
      <c r="F63" s="10" t="s">
        <v>249</v>
      </c>
      <c r="G63" s="10" t="s">
        <v>25</v>
      </c>
      <c r="H63" s="9" t="s">
        <v>246</v>
      </c>
      <c r="I63" s="9" t="s">
        <v>27</v>
      </c>
      <c r="J63" s="11" t="s">
        <v>250</v>
      </c>
      <c r="K63" s="11" t="s">
        <v>250</v>
      </c>
      <c r="L63" s="9" t="s">
        <v>251</v>
      </c>
      <c r="M63" s="9" t="s">
        <v>36</v>
      </c>
      <c r="N63" s="9" t="s">
        <v>73</v>
      </c>
      <c r="O63" s="9" t="s">
        <v>32</v>
      </c>
      <c r="P63" s="9">
        <v>9.93</v>
      </c>
      <c r="Q63" s="9">
        <v>49.65</v>
      </c>
      <c r="R63" s="12">
        <f>VLOOKUP(F63,[1]Sheet1!$B:$J,9,0)</f>
        <v>695</v>
      </c>
      <c r="S63" s="12">
        <f t="shared" si="1"/>
        <v>540.555555555556</v>
      </c>
    </row>
    <row r="64" ht="24" spans="1:19">
      <c r="A64" s="9">
        <v>61</v>
      </c>
      <c r="B64" s="10">
        <v>17</v>
      </c>
      <c r="C64" s="9" t="s">
        <v>243</v>
      </c>
      <c r="D64" s="10" t="s">
        <v>244</v>
      </c>
      <c r="E64" s="10" t="s">
        <v>23</v>
      </c>
      <c r="F64" s="10" t="s">
        <v>252</v>
      </c>
      <c r="G64" s="10" t="s">
        <v>25</v>
      </c>
      <c r="H64" s="9" t="s">
        <v>246</v>
      </c>
      <c r="I64" s="9" t="s">
        <v>27</v>
      </c>
      <c r="J64" s="11" t="s">
        <v>253</v>
      </c>
      <c r="K64" s="11" t="s">
        <v>253</v>
      </c>
      <c r="L64" s="9" t="s">
        <v>254</v>
      </c>
      <c r="M64" s="9" t="s">
        <v>36</v>
      </c>
      <c r="N64" s="9" t="s">
        <v>73</v>
      </c>
      <c r="O64" s="9" t="s">
        <v>32</v>
      </c>
      <c r="P64" s="9">
        <v>15.47</v>
      </c>
      <c r="Q64" s="9">
        <v>77.35</v>
      </c>
      <c r="R64" s="12">
        <f>VLOOKUP(F64,[1]Sheet1!$B:$J,9,0)</f>
        <v>60</v>
      </c>
      <c r="S64" s="12">
        <f t="shared" si="1"/>
        <v>46.6666666666667</v>
      </c>
    </row>
    <row r="65" ht="36" spans="1:19">
      <c r="A65" s="9">
        <v>62</v>
      </c>
      <c r="B65" s="10">
        <v>18</v>
      </c>
      <c r="C65" s="9" t="s">
        <v>255</v>
      </c>
      <c r="D65" s="10" t="s">
        <v>256</v>
      </c>
      <c r="E65" s="10" t="s">
        <v>23</v>
      </c>
      <c r="F65" s="10" t="s">
        <v>257</v>
      </c>
      <c r="G65" s="10" t="s">
        <v>25</v>
      </c>
      <c r="H65" s="9" t="s">
        <v>258</v>
      </c>
      <c r="I65" s="9" t="s">
        <v>27</v>
      </c>
      <c r="J65" s="11" t="s">
        <v>259</v>
      </c>
      <c r="K65" s="11" t="s">
        <v>259</v>
      </c>
      <c r="L65" s="9" t="s">
        <v>260</v>
      </c>
      <c r="M65" s="9" t="s">
        <v>30</v>
      </c>
      <c r="N65" s="9" t="s">
        <v>73</v>
      </c>
      <c r="O65" s="9" t="s">
        <v>32</v>
      </c>
      <c r="P65" s="9">
        <v>5.44</v>
      </c>
      <c r="Q65" s="9">
        <v>27.2</v>
      </c>
      <c r="R65" s="12">
        <f>VLOOKUP(F65,[1]Sheet1!$B:$J,9,0)</f>
        <v>8909</v>
      </c>
      <c r="S65" s="12">
        <f t="shared" si="1"/>
        <v>6929.22222222222</v>
      </c>
    </row>
    <row r="66" ht="25.5" spans="1:19">
      <c r="A66" s="9">
        <v>63</v>
      </c>
      <c r="B66" s="10">
        <v>18</v>
      </c>
      <c r="C66" s="9" t="s">
        <v>255</v>
      </c>
      <c r="D66" s="10" t="s">
        <v>256</v>
      </c>
      <c r="E66" s="10" t="s">
        <v>23</v>
      </c>
      <c r="F66" s="10" t="s">
        <v>261</v>
      </c>
      <c r="G66" s="10" t="s">
        <v>100</v>
      </c>
      <c r="H66" s="9" t="s">
        <v>258</v>
      </c>
      <c r="I66" s="9" t="s">
        <v>57</v>
      </c>
      <c r="J66" s="11" t="s">
        <v>157</v>
      </c>
      <c r="K66" s="11" t="s">
        <v>157</v>
      </c>
      <c r="L66" s="9" t="s">
        <v>262</v>
      </c>
      <c r="M66" s="9" t="s">
        <v>36</v>
      </c>
      <c r="N66" s="9" t="s">
        <v>73</v>
      </c>
      <c r="O66" s="9" t="s">
        <v>32</v>
      </c>
      <c r="P66" s="9">
        <v>12.73</v>
      </c>
      <c r="Q66" s="9">
        <v>127.3</v>
      </c>
      <c r="R66" s="12">
        <f>VLOOKUP(F66,[1]Sheet1!$B:$J,9,0)</f>
        <v>4666</v>
      </c>
      <c r="S66" s="12">
        <f t="shared" si="1"/>
        <v>3629.11111111111</v>
      </c>
    </row>
    <row r="67" ht="36" spans="1:19">
      <c r="A67" s="9">
        <v>64</v>
      </c>
      <c r="B67" s="10">
        <v>18</v>
      </c>
      <c r="C67" s="9" t="s">
        <v>255</v>
      </c>
      <c r="D67" s="10" t="s">
        <v>256</v>
      </c>
      <c r="E67" s="10" t="s">
        <v>23</v>
      </c>
      <c r="F67" s="10" t="s">
        <v>263</v>
      </c>
      <c r="G67" s="10" t="s">
        <v>25</v>
      </c>
      <c r="H67" s="9" t="s">
        <v>258</v>
      </c>
      <c r="I67" s="9" t="s">
        <v>57</v>
      </c>
      <c r="J67" s="11" t="s">
        <v>264</v>
      </c>
      <c r="K67" s="11" t="s">
        <v>265</v>
      </c>
      <c r="L67" s="9" t="s">
        <v>266</v>
      </c>
      <c r="M67" s="9" t="s">
        <v>36</v>
      </c>
      <c r="N67" s="9" t="s">
        <v>73</v>
      </c>
      <c r="O67" s="9" t="s">
        <v>32</v>
      </c>
      <c r="P67" s="9">
        <v>4.88</v>
      </c>
      <c r="Q67" s="9">
        <v>48.8</v>
      </c>
      <c r="R67" s="12">
        <f>VLOOKUP(F67,[1]Sheet1!$B:$J,9,0)</f>
        <v>26398</v>
      </c>
      <c r="S67" s="12">
        <f t="shared" si="1"/>
        <v>20531.7777777778</v>
      </c>
    </row>
  </sheetData>
  <mergeCells count="2">
    <mergeCell ref="A1:C1"/>
    <mergeCell ref="A2:S2"/>
  </mergeCells>
  <pageMargins left="0.354166666666667" right="0.275" top="0.590277777777778" bottom="0.550694444444444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fanuk</dc:creator>
  <cp:lastModifiedBy>好想吃糖油粑粑</cp:lastModifiedBy>
  <dcterms:created xsi:type="dcterms:W3CDTF">2024-05-10T09:55:00Z</dcterms:created>
  <dcterms:modified xsi:type="dcterms:W3CDTF">2024-05-17T07:47:42Z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7564F3489FA0475899F094A1EBB7559D_13</vt:lpwstr>
  </property>
  <property fmtid="{D5CDD505-2E9C-101B-9397-08002B2CF9AE}" pid="3" name="KSOProductBuildVer">
    <vt:lpwstr>2052-11.1.0.14309</vt:lpwstr>
  </property>
</Properties>
</file>