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730"/>
  </bookViews>
  <sheets>
    <sheet name="价格表" sheetId="1" r:id="rId1"/>
  </sheets>
  <externalReferences>
    <externalReference r:id="rId2"/>
  </externalReferences>
  <definedNames>
    <definedName name="_xlnm.Print_Titles" localSheetId="0">价格表!$2:$4</definedName>
    <definedName name="_xlnm.Print_Area" localSheetId="0">价格表!$A$1:$N$52</definedName>
    <definedName name="_xlnm._FilterDatabase" localSheetId="0" hidden="1">价格表!$A$4:$S$52</definedName>
  </definedNames>
  <calcPr calcId="144525"/>
</workbook>
</file>

<file path=xl/sharedStrings.xml><?xml version="1.0" encoding="utf-8"?>
<sst xmlns="http://schemas.openxmlformats.org/spreadsheetml/2006/main" count="235" uniqueCount="153">
  <si>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0"/>
      </rPr>
      <t>2-1</t>
    </r>
  </si>
  <si>
    <t>湖南省康复类医疗服务项目价格表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</si>
  <si>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</si>
  <si>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</si>
  <si>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</si>
  <si>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</si>
  <si>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</si>
  <si>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</si>
  <si>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</si>
  <si>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</si>
  <si>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</si>
  <si>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一类价格</t>
  </si>
  <si>
    <t>二类价格</t>
  </si>
  <si>
    <t>三类价格</t>
  </si>
  <si>
    <t>支付分类</t>
  </si>
  <si>
    <t>自付比例</t>
  </si>
  <si>
    <t>价格单位：元</t>
  </si>
  <si>
    <t>015200000010000</t>
  </si>
  <si>
    <r>
      <rPr>
        <sz val="12"/>
        <rFont val="仿宋_GB2312"/>
        <charset val="134"/>
      </rPr>
      <t>意识功能训练</t>
    </r>
  </si>
  <si>
    <r>
      <rPr>
        <sz val="12"/>
        <color theme="1"/>
        <rFont val="仿宋_GB2312"/>
        <charset val="134"/>
      </rPr>
      <t>通过康复手段对各种疾病造成的昏迷、意识功能障碍等进行康复治疗，改善意识水平。</t>
    </r>
  </si>
  <si>
    <r>
      <rPr>
        <sz val="12"/>
        <color theme="1"/>
        <rFont val="仿宋_GB2312"/>
        <charset val="134"/>
      </rPr>
      <t>所定价格涵盖计划制定、手法及应用不同康复设备完成声、光、电等各种感觉刺激及各种无创脑调控技术等步骤所需的人力资源、设备成本与基本物质资源消耗。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</si>
  <si>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分钟加收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</si>
  <si>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人工智能辅助训练</t>
    </r>
  </si>
  <si>
    <r>
      <rPr>
        <sz val="12"/>
        <color theme="1"/>
        <rFont val="仿宋_GB2312"/>
        <charset val="134"/>
      </rPr>
      <t>半小时</t>
    </r>
  </si>
  <si>
    <r>
      <rPr>
        <sz val="10"/>
        <color theme="1"/>
        <rFont val="Times New Roman"/>
        <charset val="0"/>
      </rPr>
      <t>1.</t>
    </r>
    <r>
      <rPr>
        <sz val="10"/>
        <color theme="1"/>
        <rFont val="仿宋_GB2312"/>
        <charset val="134"/>
      </rPr>
      <t>每日限计费</t>
    </r>
    <r>
      <rPr>
        <sz val="10"/>
        <color theme="1"/>
        <rFont val="Times New Roman"/>
        <charset val="0"/>
      </rPr>
      <t>1</t>
    </r>
    <r>
      <rPr>
        <sz val="10"/>
        <color theme="1"/>
        <rFont val="仿宋_GB2312"/>
        <charset val="134"/>
      </rPr>
      <t>个小时。</t>
    </r>
    <r>
      <rPr>
        <sz val="10"/>
        <color theme="1"/>
        <rFont val="Times New Roman"/>
        <charset val="0"/>
      </rPr>
      <t>2.</t>
    </r>
    <r>
      <rPr>
        <sz val="10"/>
        <color theme="1"/>
        <rFont val="仿宋_GB2312"/>
        <charset val="134"/>
      </rPr>
      <t>此项目价格构成已涵盖声、光、电等各种感觉刺激费用，用于同一治疗目的时不再重复收取相关物理治疗项目费用。</t>
    </r>
  </si>
  <si>
    <t>015200000010001</t>
  </si>
  <si>
    <r>
      <rPr>
        <sz val="12"/>
        <color theme="1"/>
        <rFont val="仿宋_GB2312"/>
        <charset val="134"/>
      </rPr>
      <t>意识功能训练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</si>
  <si>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</t>
    </r>
  </si>
  <si>
    <t>015200000010100</t>
  </si>
  <si>
    <r>
      <rPr>
        <sz val="12"/>
        <color theme="1"/>
        <rFont val="仿宋_GB2312"/>
        <charset val="134"/>
      </rPr>
      <t>意识功能训练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</si>
  <si>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015200000020000</t>
  </si>
  <si>
    <r>
      <rPr>
        <sz val="12"/>
        <color theme="1"/>
        <rFont val="仿宋_GB2312"/>
        <charset val="134"/>
      </rPr>
      <t>认知功能训练</t>
    </r>
  </si>
  <si>
    <r>
      <rPr>
        <sz val="12"/>
        <color theme="1"/>
        <rFont val="仿宋_GB2312"/>
        <charset val="134"/>
      </rPr>
      <t>通过各种康复手段对认知功能障碍进行治疗，改善认知功能。</t>
    </r>
  </si>
  <si>
    <r>
      <rPr>
        <sz val="12"/>
        <color theme="1"/>
        <rFont val="仿宋_GB2312"/>
        <charset val="134"/>
      </rPr>
      <t>所定价格涵盖计划制定、手法及应用不同康复设备进行认知功能训练等步骤所需的人力资源、设备成本与基本物质资源消耗。</t>
    </r>
  </si>
  <si>
    <r>
      <rPr>
        <sz val="12"/>
        <color theme="1"/>
        <rFont val="仿宋_GB2312"/>
        <charset val="134"/>
      </rPr>
      <t>每日限计费</t>
    </r>
    <r>
      <rPr>
        <sz val="12"/>
        <color theme="1"/>
        <rFont val="Times New Roman"/>
        <charset val="0"/>
      </rPr>
      <t>1</t>
    </r>
    <r>
      <rPr>
        <sz val="12"/>
        <color theme="1"/>
        <rFont val="仿宋_GB2312"/>
        <charset val="134"/>
      </rPr>
      <t>个小时。</t>
    </r>
  </si>
  <si>
    <t>015200000020001</t>
  </si>
  <si>
    <r>
      <rPr>
        <sz val="12"/>
        <color theme="1"/>
        <rFont val="仿宋_GB2312"/>
        <charset val="134"/>
      </rPr>
      <t>认知功能训练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</si>
  <si>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015200000020100</t>
  </si>
  <si>
    <r>
      <rPr>
        <sz val="12"/>
        <color theme="1"/>
        <rFont val="仿宋_GB2312"/>
        <charset val="134"/>
      </rPr>
      <t>认知功能训练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</si>
  <si>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015200000030000</t>
  </si>
  <si>
    <r>
      <rPr>
        <sz val="12"/>
        <color theme="1"/>
        <rFont val="仿宋_GB2312"/>
        <charset val="134"/>
      </rPr>
      <t>吞咽功能训练</t>
    </r>
  </si>
  <si>
    <r>
      <rPr>
        <sz val="12"/>
        <color theme="1"/>
        <rFont val="仿宋_GB2312"/>
        <charset val="134"/>
      </rPr>
      <t>通过各种康复手段对吞咽功能障碍进行治疗，改善摄食吞咽功能。</t>
    </r>
  </si>
  <si>
    <r>
      <rPr>
        <sz val="12"/>
        <color theme="1"/>
        <rFont val="仿宋_GB2312"/>
        <charset val="134"/>
      </rPr>
      <t>所定价格涵盖计划制定、手法及应用不同康复设备进行吞咽功能训练等步骤所需的人力资源、设备成本与基本物质资源消耗。</t>
    </r>
  </si>
  <si>
    <t>015200000030001</t>
  </si>
  <si>
    <r>
      <rPr>
        <sz val="12"/>
        <color theme="1"/>
        <rFont val="仿宋_GB2312"/>
        <charset val="134"/>
      </rPr>
      <t>吞咽功能训练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</si>
  <si>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015200000030100</t>
  </si>
  <si>
    <r>
      <rPr>
        <sz val="12"/>
        <color theme="1"/>
        <rFont val="仿宋_GB2312"/>
        <charset val="134"/>
      </rPr>
      <t>吞咽功能训练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</si>
  <si>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015200000040000</t>
  </si>
  <si>
    <r>
      <rPr>
        <sz val="12"/>
        <color theme="1"/>
        <rFont val="仿宋_GB2312"/>
        <charset val="134"/>
      </rPr>
      <t>言语功能训练</t>
    </r>
  </si>
  <si>
    <r>
      <rPr>
        <sz val="12"/>
        <color theme="1"/>
        <rFont val="仿宋_GB2312"/>
        <charset val="134"/>
      </rPr>
      <t>通过各种康复手段对言语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语言功能障碍进行治疗，改善言语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语言功能。</t>
    </r>
  </si>
  <si>
    <r>
      <rPr>
        <sz val="12"/>
        <color theme="1"/>
        <rFont val="仿宋_GB2312"/>
        <charset val="134"/>
      </rPr>
      <t>所定价格涵盖计划制定、手法及应用不同康复设备进行言语功能训练等步骤所需的人力资源、设备成本与基本物质资源消耗。</t>
    </r>
  </si>
  <si>
    <t>015200000040001</t>
  </si>
  <si>
    <r>
      <rPr>
        <sz val="12"/>
        <color theme="1"/>
        <rFont val="仿宋_GB2312"/>
        <charset val="134"/>
      </rPr>
      <t>言语功能训练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</si>
  <si>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015200000040100</t>
  </si>
  <si>
    <r>
      <rPr>
        <sz val="12"/>
        <color theme="1"/>
        <rFont val="仿宋_GB2312"/>
        <charset val="134"/>
      </rPr>
      <t>言语功能训练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</si>
  <si>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015200000050000</t>
  </si>
  <si>
    <r>
      <rPr>
        <sz val="12"/>
        <color theme="1"/>
        <rFont val="仿宋_GB2312"/>
        <charset val="134"/>
      </rPr>
      <t>运动功能训练</t>
    </r>
  </si>
  <si>
    <r>
      <rPr>
        <sz val="12"/>
        <color theme="1"/>
        <rFont val="仿宋_GB2312"/>
        <charset val="134"/>
      </rPr>
      <t>通过各种康复手段对四肢和躯干的运动功能障碍进行治疗，改善躯体运动功能。</t>
    </r>
  </si>
  <si>
    <r>
      <rPr>
        <sz val="12"/>
        <color theme="1"/>
        <rFont val="仿宋_GB2312"/>
        <charset val="134"/>
      </rPr>
      <t>所定价格涵盖计划制定、手法及应用不同康复设备进行运动功能训练等步骤所需的人力资源、设备成本与基本物质资源消耗。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</si>
  <si>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分钟加收</t>
    </r>
    <r>
      <rPr>
        <sz val="12"/>
        <color theme="1"/>
        <rFont val="Times New Roman"/>
        <charset val="0"/>
      </rPr>
      <t xml:space="preserve">
11</t>
    </r>
    <r>
      <rPr>
        <sz val="12"/>
        <color theme="1"/>
        <rFont val="仿宋_GB2312"/>
        <charset val="134"/>
      </rPr>
      <t>运动功能训练（水中）</t>
    </r>
  </si>
  <si>
    <r>
      <rPr>
        <sz val="12"/>
        <color theme="1"/>
        <rFont val="仿宋_GB2312"/>
        <charset val="134"/>
      </rPr>
      <t>每日限计费</t>
    </r>
    <r>
      <rPr>
        <sz val="12"/>
        <color theme="1"/>
        <rFont val="Times New Roman"/>
        <charset val="0"/>
      </rPr>
      <t>100</t>
    </r>
    <r>
      <rPr>
        <sz val="12"/>
        <color theme="1"/>
        <rFont val="仿宋_GB2312"/>
        <charset val="134"/>
      </rPr>
      <t>分钟。</t>
    </r>
  </si>
  <si>
    <t>015200000050001</t>
  </si>
  <si>
    <r>
      <rPr>
        <sz val="12"/>
        <color theme="1"/>
        <rFont val="仿宋_GB2312"/>
        <charset val="134"/>
      </rPr>
      <t>运动功能训练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</si>
  <si>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015200000050011</t>
  </si>
  <si>
    <r>
      <rPr>
        <sz val="12"/>
        <color theme="1"/>
        <rFont val="仿宋_GB2312"/>
        <charset val="134"/>
      </rPr>
      <t>运动功能训练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运动功能训练（水中）（加收</t>
    </r>
    <r>
      <rPr>
        <sz val="12"/>
        <color theme="1"/>
        <rFont val="Times New Roman"/>
        <charset val="0"/>
      </rPr>
      <t>50%</t>
    </r>
    <r>
      <rPr>
        <sz val="12"/>
        <color theme="1"/>
        <rFont val="仿宋_GB2312"/>
        <charset val="134"/>
      </rPr>
      <t>）</t>
    </r>
  </si>
  <si>
    <t>015200000050100</t>
  </si>
  <si>
    <r>
      <rPr>
        <sz val="12"/>
        <color theme="1"/>
        <rFont val="仿宋_GB2312"/>
        <charset val="134"/>
      </rPr>
      <t>运动功能训练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</si>
  <si>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015200000060000</t>
  </si>
  <si>
    <r>
      <rPr>
        <sz val="12"/>
        <color theme="1"/>
        <rFont val="仿宋_GB2312"/>
        <charset val="134"/>
      </rPr>
      <t>脏器功能训练</t>
    </r>
  </si>
  <si>
    <r>
      <rPr>
        <sz val="12"/>
        <color theme="1"/>
        <rFont val="仿宋_GB2312"/>
        <charset val="134"/>
      </rPr>
      <t>通过各种康复手段对脏器功能障碍进行治疗，改善相关脏器功能。</t>
    </r>
  </si>
  <si>
    <r>
      <rPr>
        <sz val="12"/>
        <color theme="1"/>
        <rFont val="仿宋_GB2312"/>
        <charset val="134"/>
      </rPr>
      <t>所定价格涵盖计划制定、手法及应用不同康复设备进行脏器功能训练等步骤所需的人力资源、设备成本与基本物质资源消耗。</t>
    </r>
  </si>
  <si>
    <t>015200000060001</t>
  </si>
  <si>
    <r>
      <rPr>
        <sz val="12"/>
        <color theme="1"/>
        <rFont val="仿宋_GB2312"/>
        <charset val="134"/>
      </rPr>
      <t>脏器功能训练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</si>
  <si>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015200000060100</t>
  </si>
  <si>
    <r>
      <rPr>
        <sz val="12"/>
        <color theme="1"/>
        <rFont val="仿宋_GB2312"/>
        <charset val="134"/>
      </rPr>
      <t>脏器功能训练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</si>
  <si>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015200000070000</t>
  </si>
  <si>
    <r>
      <rPr>
        <sz val="12"/>
        <color theme="1"/>
        <rFont val="仿宋_GB2312"/>
        <charset val="134"/>
      </rPr>
      <t>辅助器具使用训练</t>
    </r>
  </si>
  <si>
    <r>
      <rPr>
        <sz val="12"/>
        <rFont val="仿宋_GB2312"/>
        <charset val="134"/>
      </rPr>
      <t>通过选取合适的各种辅助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器</t>
    </r>
    <r>
      <rPr>
        <sz val="12"/>
        <rFont val="Times New Roman"/>
        <charset val="0"/>
      </rPr>
      <t>)</t>
    </r>
    <r>
      <rPr>
        <sz val="12"/>
        <rFont val="仿宋_GB2312"/>
        <charset val="134"/>
      </rPr>
      <t>具，结合日常生活活动的训练，提高患者使用辅助器具的能力。</t>
    </r>
  </si>
  <si>
    <r>
      <rPr>
        <sz val="12"/>
        <color theme="1"/>
        <rFont val="仿宋_GB2312"/>
        <charset val="134"/>
      </rPr>
      <t>所定价格涵盖计划制定、各种辅助</t>
    </r>
    <r>
      <rPr>
        <sz val="12"/>
        <color theme="1"/>
        <rFont val="Times New Roman"/>
        <charset val="0"/>
      </rPr>
      <t>(</t>
    </r>
    <r>
      <rPr>
        <sz val="12"/>
        <color theme="1"/>
        <rFont val="仿宋_GB2312"/>
        <charset val="134"/>
      </rPr>
      <t>器</t>
    </r>
    <r>
      <rPr>
        <sz val="12"/>
        <color theme="1"/>
        <rFont val="Times New Roman"/>
        <charset val="0"/>
      </rPr>
      <t>)</t>
    </r>
    <r>
      <rPr>
        <sz val="12"/>
        <color theme="1"/>
        <rFont val="仿宋_GB2312"/>
        <charset val="134"/>
      </rPr>
      <t>具训练等步骤所需的人力资源和基本物质资源消耗。</t>
    </r>
  </si>
  <si>
    <t>015200000070001</t>
  </si>
  <si>
    <r>
      <rPr>
        <sz val="12"/>
        <color theme="1"/>
        <rFont val="仿宋_GB2312"/>
        <charset val="134"/>
      </rPr>
      <t>辅助器具使用训练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</si>
  <si>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015200000070100</t>
  </si>
  <si>
    <r>
      <rPr>
        <sz val="12"/>
        <color theme="1"/>
        <rFont val="仿宋_GB2312"/>
        <charset val="134"/>
      </rPr>
      <t>辅助器具使用训练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</si>
  <si>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015200000080000</t>
  </si>
  <si>
    <r>
      <rPr>
        <sz val="12"/>
        <color theme="1"/>
        <rFont val="仿宋_GB2312"/>
        <charset val="134"/>
      </rPr>
      <t>生活技能康复训练</t>
    </r>
  </si>
  <si>
    <r>
      <rPr>
        <sz val="12"/>
        <rFont val="仿宋_GB2312"/>
        <charset val="134"/>
      </rPr>
      <t>通过各种康复手段（含徒手、仪器或器械）对患者进行独立生活能力、家务劳动、社交技能等多方面康复训练，改善患者从日常生活到职业生涯全方位的能力。</t>
    </r>
  </si>
  <si>
    <r>
      <rPr>
        <sz val="12"/>
        <color theme="1"/>
        <rFont val="仿宋_GB2312"/>
        <charset val="134"/>
      </rPr>
      <t>所定价格涵盖评估、计划制定、指导学习、模拟训练、实际动作训练等步骤所需的人力资源、设备成本与基本物质资源消耗。</t>
    </r>
  </si>
  <si>
    <r>
      <rPr>
        <sz val="12"/>
        <color theme="1"/>
        <rFont val="仿宋_GB2312"/>
        <charset val="134"/>
      </rPr>
      <t>每日限计费</t>
    </r>
    <r>
      <rPr>
        <sz val="12"/>
        <color theme="1"/>
        <rFont val="Times New Roman"/>
        <charset val="0"/>
      </rPr>
      <t>1</t>
    </r>
    <r>
      <rPr>
        <sz val="12"/>
        <color theme="1"/>
        <rFont val="仿宋_GB2312"/>
        <charset val="134"/>
      </rPr>
      <t>个小时。不与临床量表项目同时收取。</t>
    </r>
  </si>
  <si>
    <t>015200000080001</t>
  </si>
  <si>
    <r>
      <rPr>
        <sz val="12"/>
        <color theme="1"/>
        <rFont val="仿宋_GB2312"/>
        <charset val="134"/>
      </rPr>
      <t>生活技能康复训练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</si>
  <si>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015200000080100</t>
  </si>
  <si>
    <r>
      <rPr>
        <sz val="12"/>
        <color theme="1"/>
        <rFont val="仿宋_GB2312"/>
        <charset val="134"/>
      </rPr>
      <t>生活技能康复训练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</si>
  <si>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015200000090000</t>
  </si>
  <si>
    <r>
      <rPr>
        <sz val="12"/>
        <color theme="1"/>
        <rFont val="仿宋_GB2312"/>
        <charset val="134"/>
      </rPr>
      <t>职业技能康复训练</t>
    </r>
  </si>
  <si>
    <r>
      <rPr>
        <sz val="12"/>
        <rFont val="仿宋_GB2312"/>
        <charset val="134"/>
      </rPr>
      <t>通过各种康复手段（含徒手、仪器或器械）对患者进行独立职业技能、工作模拟等多方面康复训练，改善患者从日常生活到职业生涯全方位的能力。</t>
    </r>
  </si>
  <si>
    <t>015200000090001</t>
  </si>
  <si>
    <r>
      <rPr>
        <sz val="12"/>
        <rFont val="仿宋_GB2312"/>
        <charset val="134"/>
      </rPr>
      <t>职业技能康复训练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每增加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分钟（加收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</si>
  <si>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015200000090100</t>
  </si>
  <si>
    <r>
      <rPr>
        <sz val="12"/>
        <rFont val="仿宋_GB2312"/>
        <charset val="134"/>
      </rPr>
      <t>职业技能康复训练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人工智能辅助训练（扩展）</t>
    </r>
  </si>
  <si>
    <t>015200000100000</t>
  </si>
  <si>
    <r>
      <rPr>
        <sz val="12"/>
        <rFont val="仿宋_GB2312"/>
        <charset val="134"/>
      </rPr>
      <t>神经发育障碍康复训练（个体）</t>
    </r>
  </si>
  <si>
    <r>
      <rPr>
        <sz val="12"/>
        <rFont val="仿宋_GB2312"/>
        <charset val="134"/>
      </rPr>
      <t>采用一对一的形式，根据患者发育和能力评估结果制定计划，对患者进行技能训练，帮助患儿提升能力。</t>
    </r>
  </si>
  <si>
    <r>
      <rPr>
        <sz val="12"/>
        <rFont val="仿宋_GB2312"/>
        <charset val="134"/>
      </rPr>
      <t>半小时</t>
    </r>
  </si>
  <si>
    <t>015200000100001</t>
  </si>
  <si>
    <r>
      <rPr>
        <sz val="12"/>
        <rFont val="仿宋_GB2312"/>
        <charset val="134"/>
      </rPr>
      <t>神经发育障碍康复训练（个体）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每增加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分钟（加收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</si>
  <si>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015200000100100</t>
  </si>
  <si>
    <r>
      <rPr>
        <sz val="12"/>
        <rFont val="仿宋_GB2312"/>
        <charset val="134"/>
      </rPr>
      <t>神经发育障碍康复训练（个体）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人工智能辅助训练（扩展）</t>
    </r>
  </si>
  <si>
    <t>015200000110000</t>
  </si>
  <si>
    <r>
      <rPr>
        <sz val="12"/>
        <rFont val="仿宋_GB2312"/>
        <charset val="134"/>
      </rPr>
      <t>神经发育障碍康复训练（团体）</t>
    </r>
  </si>
  <si>
    <r>
      <rPr>
        <sz val="12"/>
        <rFont val="仿宋_GB2312"/>
        <charset val="134"/>
      </rPr>
      <t>通过一对多的形式，根据患者发育和能力评估结果制定计划，对患者进行技能训练，帮助患儿提升能力。</t>
    </r>
  </si>
  <si>
    <r>
      <rPr>
        <sz val="12"/>
        <color theme="1"/>
        <rFont val="仿宋_GB2312"/>
        <charset val="134"/>
      </rPr>
      <t>每日限计费</t>
    </r>
    <r>
      <rPr>
        <sz val="12"/>
        <color theme="1"/>
        <rFont val="Times New Roman"/>
        <charset val="0"/>
      </rPr>
      <t>1</t>
    </r>
    <r>
      <rPr>
        <sz val="12"/>
        <color theme="1"/>
        <rFont val="仿宋_GB2312"/>
        <charset val="134"/>
      </rPr>
      <t>个小时。团体训练人数不得超过</t>
    </r>
    <r>
      <rPr>
        <sz val="12"/>
        <color theme="1"/>
        <rFont val="Times New Roman"/>
        <charset val="0"/>
      </rPr>
      <t>15</t>
    </r>
    <r>
      <rPr>
        <sz val="12"/>
        <color theme="1"/>
        <rFont val="仿宋_GB2312"/>
        <charset val="134"/>
      </rPr>
      <t>人。</t>
    </r>
  </si>
  <si>
    <t>015200000110001</t>
  </si>
  <si>
    <r>
      <rPr>
        <sz val="12"/>
        <rFont val="仿宋_GB2312"/>
        <charset val="134"/>
      </rPr>
      <t>神经发育障碍康复训练（团体）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每增加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分钟（加收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</si>
  <si>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015200000110100</t>
  </si>
  <si>
    <r>
      <rPr>
        <sz val="12"/>
        <rFont val="仿宋_GB2312"/>
        <charset val="134"/>
      </rPr>
      <t>神经发育障碍康复训练（团体）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人工智能辅助训练（扩展）</t>
    </r>
  </si>
  <si>
    <t>015100000010000</t>
  </si>
  <si>
    <r>
      <rPr>
        <sz val="12"/>
        <rFont val="仿宋_GB2312"/>
        <charset val="134"/>
      </rPr>
      <t>认知功能检查</t>
    </r>
  </si>
  <si>
    <r>
      <rPr>
        <sz val="12"/>
        <color theme="1"/>
        <rFont val="仿宋_GB2312"/>
        <charset val="134"/>
      </rPr>
      <t>应用常用工具、仪器设备和软件程序等方式，对患者的记忆、注意、执行等认知功能水平进行测评分析，做出认知功能有无障碍及严重程度的判断。</t>
    </r>
  </si>
  <si>
    <r>
      <rPr>
        <sz val="12"/>
        <color theme="1"/>
        <rFont val="仿宋_GB2312"/>
        <charset val="134"/>
      </rPr>
      <t>所定价格涵盖资料收集、状态评估、应用各种方式测查、分析、得出结论等步骤所需的人力资源、设备成本与基本物质资源消耗。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</si>
  <si>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人工智能辅助检查</t>
    </r>
  </si>
  <si>
    <r>
      <rPr>
        <sz val="12"/>
        <color theme="1"/>
        <rFont val="仿宋_GB2312"/>
        <charset val="134"/>
      </rPr>
      <t>次</t>
    </r>
  </si>
  <si>
    <r>
      <rPr>
        <sz val="12"/>
        <color theme="1"/>
        <rFont val="仿宋_GB2312"/>
        <charset val="134"/>
      </rPr>
      <t>不与临床量表项目同时收取。</t>
    </r>
  </si>
  <si>
    <t>015100000010100</t>
  </si>
  <si>
    <r>
      <rPr>
        <sz val="12"/>
        <color theme="1"/>
        <rFont val="仿宋_GB2312"/>
        <charset val="134"/>
      </rPr>
      <t>认知功能检查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人工智能辅助检查（扩展）</t>
    </r>
  </si>
  <si>
    <t>015100000020000</t>
  </si>
  <si>
    <r>
      <rPr>
        <sz val="12"/>
        <color theme="1"/>
        <rFont val="仿宋_GB2312"/>
        <charset val="134"/>
      </rPr>
      <t>吞咽功能检查</t>
    </r>
  </si>
  <si>
    <r>
      <rPr>
        <sz val="12"/>
        <color theme="1"/>
        <rFont val="仿宋_GB2312"/>
        <charset val="134"/>
      </rPr>
      <t>应用各种筛查技术以及食物稠度粘度测试等临床吞咽功能检查方式，对影响患者吞咽过程的器官结构及功能进行检查，做出吞咽功能有无障碍及严重程度的判断。</t>
    </r>
  </si>
  <si>
    <t>015100000020100</t>
  </si>
  <si>
    <r>
      <rPr>
        <sz val="12"/>
        <color theme="1"/>
        <rFont val="仿宋_GB2312"/>
        <charset val="134"/>
      </rPr>
      <t>吞咽功能检查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人工智能辅助检查（扩展）</t>
    </r>
  </si>
  <si>
    <t>015100000030000</t>
  </si>
  <si>
    <r>
      <rPr>
        <sz val="12"/>
        <color theme="1"/>
        <rFont val="仿宋_GB2312"/>
        <charset val="134"/>
      </rPr>
      <t>言语功能检查</t>
    </r>
  </si>
  <si>
    <r>
      <rPr>
        <sz val="12"/>
        <color theme="1"/>
        <rFont val="仿宋_GB2312"/>
        <charset val="134"/>
      </rPr>
      <t>应用言语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语言筛查工具及设备、构音评估方法等手段，对患者的发声、构音等言语能力及听理解、复述、朗读等语言能力进行测查分析，做出言语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语言功能有无障碍及严重程度的判断。</t>
    </r>
  </si>
  <si>
    <t>015100000030100</t>
  </si>
  <si>
    <r>
      <rPr>
        <sz val="12"/>
        <color theme="1"/>
        <rFont val="仿宋_GB2312"/>
        <charset val="134"/>
      </rPr>
      <t>言语功能检查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人工智能辅助检查（扩展）</t>
    </r>
  </si>
  <si>
    <t>015100000040000</t>
  </si>
  <si>
    <r>
      <rPr>
        <sz val="12"/>
        <color theme="1"/>
        <rFont val="仿宋_GB2312"/>
        <charset val="134"/>
      </rPr>
      <t>运动功能检查</t>
    </r>
  </si>
  <si>
    <r>
      <rPr>
        <sz val="12"/>
        <color theme="1"/>
        <rFont val="仿宋_GB2312"/>
        <charset val="134"/>
      </rPr>
      <t>应用各种方式，对患者的肌力、关节活动范围、平衡功能、步态、体态等运动功能进行测查分析，做出运动功能有无障碍及严重程度的判断。</t>
    </r>
  </si>
  <si>
    <r>
      <rPr>
        <sz val="12"/>
        <color theme="1"/>
        <rFont val="仿宋_GB2312"/>
        <charset val="134"/>
      </rPr>
      <t>所定价格涵盖资料收集、状态评估、应用各种方式测查、分析、得出结论等步骤所需的人力资源与基本物质资源消耗。</t>
    </r>
  </si>
  <si>
    <t>015100000040100</t>
  </si>
  <si>
    <r>
      <rPr>
        <sz val="12"/>
        <color theme="1"/>
        <rFont val="仿宋_GB2312"/>
        <charset val="134"/>
      </rPr>
      <t>运动功能检查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人工智能辅助检查（扩展）</t>
    </r>
  </si>
  <si>
    <t>015100000050000</t>
  </si>
  <si>
    <r>
      <rPr>
        <sz val="12"/>
        <color theme="1"/>
        <rFont val="仿宋_GB2312"/>
        <charset val="134"/>
      </rPr>
      <t>脏器功能检查</t>
    </r>
  </si>
  <si>
    <r>
      <rPr>
        <sz val="12"/>
        <color theme="1"/>
        <rFont val="仿宋_GB2312"/>
        <charset val="134"/>
      </rPr>
      <t>应用各种工具、仪器设备等方式，对患者的运动心功能、运动肺功能、呼吸肌功能、膀胱容量等脏器功能进行检查分析，做出脏器功能有无障碍及严重程度的判断。</t>
    </r>
  </si>
  <si>
    <t>015100000050100</t>
  </si>
  <si>
    <r>
      <rPr>
        <sz val="12"/>
        <rFont val="仿宋_GB2312"/>
        <charset val="134"/>
      </rPr>
      <t>脏器功能检查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人工智能辅助检查（扩展）</t>
    </r>
  </si>
  <si>
    <t>015100000060000</t>
  </si>
  <si>
    <r>
      <rPr>
        <sz val="12"/>
        <rFont val="仿宋_GB2312"/>
        <charset val="134"/>
      </rPr>
      <t>神经发育障碍检查</t>
    </r>
  </si>
  <si>
    <r>
      <rPr>
        <sz val="12"/>
        <rFont val="仿宋_GB2312"/>
        <charset val="134"/>
      </rPr>
      <t>由受培训专业人员、运用专门工具对于患者的认知、注意力、执行功能、社会、情感、智力、运动能力的发育和发展进行评估结果，为神经发育障碍患者的诊断、治疗和康复提供依据。</t>
    </r>
  </si>
  <si>
    <r>
      <rPr>
        <sz val="12"/>
        <rFont val="仿宋_GB2312"/>
        <charset val="134"/>
      </rPr>
      <t>所定价格涵盖资料收集、状态评估、应用各种方式测查、分析、得出结论等步骤所需的人力资源、设备成本与基本物质资源消耗。</t>
    </r>
  </si>
  <si>
    <r>
      <rPr>
        <sz val="12"/>
        <rFont val="仿宋_GB2312"/>
        <charset val="134"/>
      </rPr>
      <t>次</t>
    </r>
  </si>
  <si>
    <t>015100000060100</t>
  </si>
  <si>
    <r>
      <rPr>
        <sz val="12"/>
        <rFont val="仿宋_GB2312"/>
        <charset val="134"/>
      </rPr>
      <t>神经发育障碍检查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人工智能辅助检查（扩展）</t>
    </r>
  </si>
  <si>
    <r>
      <rPr>
        <sz val="12"/>
        <rFont val="仿宋_GB2312"/>
        <charset val="134"/>
      </rPr>
      <t>使用说明：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本指南以康复治疗为重点，按照功能障碍类型设立价格项目。根据《深化医疗服务价格改革试点方案》（医保发〔</t>
    </r>
    <r>
      <rPr>
        <sz val="12"/>
        <rFont val="Times New Roman"/>
        <charset val="0"/>
      </rPr>
      <t>2021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41</t>
    </r>
    <r>
      <rPr>
        <sz val="12"/>
        <rFont val="仿宋_GB2312"/>
        <charset val="134"/>
      </rPr>
      <t>号）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要求，各类康复类项目在操作层面存在差异，但在价格项目和定价水平层面具备合并同类项的条件，立项指南对目前常用的康复类项目进行了合并。医疗服务的政府指导价为最高限价，下浮不限；医疗机构的医疗技术创新改良，申报新增医疗服务价格项目的，采取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现有项目兼容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的方式简化处理，按照对应的立项指南项目执行。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本指南所称的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价格构成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设备投入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包括但不限于操作设备、器具及固定资产投入。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本指南所称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加收项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，指同一项目以不同方式提供或在不同场景应用时，确有必要制定差异化收费标准而细分的一类子项，包括在原项目价格基础上增加或减少收费的情况，具体的加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减收标准（加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减收率或加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减收金额）由各地依权限制定；实际应用中，同时涉及多个加收项的，以项目单价为基础计算相应的加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减收水平后，据实收费。加收项两位编码第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位相同的，视为同一序列，同一序列加收项不得同时收取；不同序列的加收项，例如</t>
    </r>
    <r>
      <rPr>
        <sz val="12"/>
        <rFont val="Times New Roman"/>
        <charset val="0"/>
      </rPr>
      <t>“01</t>
    </r>
    <r>
      <rPr>
        <sz val="12"/>
        <rFont val="仿宋_GB2312"/>
        <charset val="134"/>
      </rPr>
      <t>每增加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分钟加收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和</t>
    </r>
    <r>
      <rPr>
        <sz val="12"/>
        <rFont val="Times New Roman"/>
        <charset val="0"/>
      </rPr>
      <t>“11</t>
    </r>
    <r>
      <rPr>
        <sz val="12"/>
        <rFont val="仿宋_GB2312"/>
        <charset val="134"/>
      </rPr>
      <t>运动功能训练（水中）加收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可以同时收取。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本指南所称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扩展项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，指同一项目下以不同方式提供或在不同场景应用时，只扩展价格项目适用范围、不额外加价的一类子项，子项的价格按主项目执行。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本指南所称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基本物质资源消耗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立项指南落地前价格项目除外内容的可收费医用耗材，按照实际采购价格零差率销售另行收费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本指南中涉及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包括</t>
    </r>
    <r>
      <rPr>
        <sz val="12"/>
        <rFont val="Times New Roman"/>
        <charset val="0"/>
      </rPr>
      <t>……”“……</t>
    </r>
    <r>
      <rPr>
        <sz val="12"/>
        <rFont val="仿宋_GB2312"/>
        <charset val="134"/>
      </rPr>
      <t>等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的，属于开放型表述，所指对象不仅局限于表述中列明的事项，也包括未列明的同类事项。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134"/>
      </rPr>
      <t>本指南所称的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人工智能辅助检查或训练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是指应用人工智能技术辅助进行的康复检查或训练，不得与主项目同时收费。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本指南中指的团体训练人数不得超过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人。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</si>
</sst>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8"/>
      <color theme="1"/>
      <name val="Times New Roman Regular"/>
      <charset val="0"/>
    </font>
    <font>
      <sz val="16"/>
      <color theme="1"/>
      <name val="方正小标宋_GBK"/>
      <charset val="134"/>
    </font>
    <font>
      <b/>
      <sz val="12"/>
      <name val="仿宋_GB2312"/>
      <charset val="134"/>
    </font>
    <font>
      <sz val="12"/>
      <name val="Times New Roman"/>
      <charset val="0"/>
    </font>
    <font>
      <sz val="11"/>
      <color rgb="FFFF0000"/>
      <name val="宋体"/>
      <charset val="134"/>
      <scheme val="minor"/>
    </font>
    <font>
      <sz val="18"/>
      <color theme="1"/>
      <name val="Times New Roman"/>
      <charset val="0"/>
    </font>
    <font>
      <b/>
      <sz val="12"/>
      <color rgb="FF000000"/>
      <name val="仿宋_GB2312"/>
      <charset val="134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4" fillId="0" borderId="0" xfId="11" applyNumberFormat="1" applyFont="1" applyFill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3433;&#20840;&#27983;&#35272;&#22120;&#19979;&#36733;\&#28246;&#21335;&#31934;&#31070;&#24247;&#22797;&#27979;&#31639;&#34920;%2012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精神"/>
      <sheetName val="康复"/>
    </sheetNames>
    <sheetDataSet>
      <sheetData sheetId="0" refreshError="1"/>
      <sheetData sheetId="1" refreshError="1">
        <row r="4">
          <cell r="B4" t="str">
            <v>项目名称</v>
          </cell>
          <cell r="C4" t="str">
            <v>计价单位</v>
          </cell>
          <cell r="D4" t="str">
            <v>计价说明</v>
          </cell>
          <cell r="E4" t="str">
            <v>平移价</v>
          </cell>
          <cell r="F4" t="str">
            <v>一类价格</v>
          </cell>
        </row>
        <row r="7">
          <cell r="B7" t="str">
            <v>意识功能训练</v>
          </cell>
          <cell r="C7" t="str">
            <v>半小时</v>
          </cell>
          <cell r="D7" t="str">
            <v>1.每日限计费1个小时。2.此项目价格构成已涵盖声、光、电等各种感觉刺激费用，用于同一治疗目的时不再重复收取相关物理治疗项目费用</v>
          </cell>
        </row>
        <row r="7">
          <cell r="F7">
            <v>60</v>
          </cell>
        </row>
        <row r="8">
          <cell r="B8" t="str">
            <v>意识功能训练-每增加10分钟（加收30%）</v>
          </cell>
          <cell r="C8" t="str">
            <v>每增加10分钟</v>
          </cell>
        </row>
        <row r="8">
          <cell r="F8">
            <v>18</v>
          </cell>
        </row>
        <row r="9">
          <cell r="B9" t="str">
            <v>意识功能训练-人工智能辅助训练（扩展）</v>
          </cell>
          <cell r="C9" t="str">
            <v>半小时</v>
          </cell>
        </row>
        <row r="9">
          <cell r="F9">
            <v>60</v>
          </cell>
        </row>
        <row r="10">
          <cell r="B10" t="str">
            <v>认知功能训练</v>
          </cell>
          <cell r="C10" t="str">
            <v>半小时</v>
          </cell>
          <cell r="D10" t="str">
            <v>每日限计费1个小时。</v>
          </cell>
          <cell r="E10">
            <v>38.6509580353529</v>
          </cell>
          <cell r="F10">
            <v>70</v>
          </cell>
        </row>
        <row r="14">
          <cell r="B14" t="str">
            <v>认知功能训练-每增加10分钟（加收30%）</v>
          </cell>
          <cell r="C14" t="str">
            <v>每增加10分钟</v>
          </cell>
        </row>
        <row r="14">
          <cell r="F14">
            <v>21</v>
          </cell>
        </row>
        <row r="15">
          <cell r="B15" t="str">
            <v>认知功能训练-人工智能辅助训练（扩展）</v>
          </cell>
          <cell r="C15" t="str">
            <v>半小时</v>
          </cell>
        </row>
        <row r="15">
          <cell r="F15">
            <v>70</v>
          </cell>
        </row>
        <row r="16">
          <cell r="B16" t="str">
            <v>吞咽功能训练</v>
          </cell>
          <cell r="C16" t="str">
            <v>半小时</v>
          </cell>
          <cell r="D16" t="str">
            <v>每日限计费1个小时。</v>
          </cell>
          <cell r="E16">
            <v>34</v>
          </cell>
          <cell r="F16">
            <v>70</v>
          </cell>
        </row>
        <row r="17">
          <cell r="B17" t="str">
            <v>吞咽功能训练-每增加10分钟（加收30%）</v>
          </cell>
          <cell r="C17" t="str">
            <v>每增加10分钟</v>
          </cell>
        </row>
        <row r="17">
          <cell r="F17">
            <v>21</v>
          </cell>
        </row>
        <row r="18">
          <cell r="B18" t="str">
            <v>吞咽功能训练-人工智能辅助训练（扩展）</v>
          </cell>
          <cell r="C18" t="str">
            <v>半小时</v>
          </cell>
        </row>
        <row r="18">
          <cell r="F18">
            <v>70</v>
          </cell>
        </row>
        <row r="19">
          <cell r="B19" t="str">
            <v>言语功能训练</v>
          </cell>
          <cell r="C19" t="str">
            <v>半小时</v>
          </cell>
          <cell r="D19" t="str">
            <v>每日限计费1个小时。</v>
          </cell>
          <cell r="E19">
            <v>58.7232978029149</v>
          </cell>
          <cell r="F19">
            <v>60</v>
          </cell>
        </row>
        <row r="24">
          <cell r="B24" t="str">
            <v>言语功能训练-每增加10分钟（加收30%）</v>
          </cell>
          <cell r="C24" t="str">
            <v>每增加10分钟</v>
          </cell>
        </row>
        <row r="24">
          <cell r="F24">
            <v>18</v>
          </cell>
        </row>
        <row r="25">
          <cell r="B25" t="str">
            <v>言语功能训练-人工智能辅助训练（扩展）</v>
          </cell>
          <cell r="C25" t="str">
            <v>半小时</v>
          </cell>
        </row>
        <row r="25">
          <cell r="F25">
            <v>60</v>
          </cell>
        </row>
        <row r="26">
          <cell r="B26" t="str">
            <v>运动功能训练</v>
          </cell>
          <cell r="C26" t="str">
            <v>半小时</v>
          </cell>
          <cell r="D26" t="str">
            <v>每日限计费100分钟。</v>
          </cell>
          <cell r="E26">
            <v>31.1814212804973</v>
          </cell>
          <cell r="F26">
            <v>70</v>
          </cell>
        </row>
        <row r="40">
          <cell r="B40" t="str">
            <v>运动功能训练-每增加10分钟（加收30%）</v>
          </cell>
          <cell r="C40" t="str">
            <v>每增加10分钟</v>
          </cell>
        </row>
        <row r="40">
          <cell r="F40">
            <v>21</v>
          </cell>
        </row>
        <row r="41">
          <cell r="B41" t="str">
            <v>运动功能训练-运动功能训练（水中）（加收50%）</v>
          </cell>
          <cell r="C41" t="str">
            <v>半小时</v>
          </cell>
        </row>
        <row r="41">
          <cell r="F41">
            <v>35</v>
          </cell>
        </row>
        <row r="42">
          <cell r="B42" t="str">
            <v>运动功能训练-人工智能辅助训练（扩展）</v>
          </cell>
          <cell r="C42" t="str">
            <v>半小时</v>
          </cell>
        </row>
        <row r="42">
          <cell r="F42">
            <v>70</v>
          </cell>
        </row>
        <row r="43">
          <cell r="B43" t="str">
            <v>脏器功能训练</v>
          </cell>
          <cell r="C43" t="str">
            <v>半小时</v>
          </cell>
          <cell r="D43" t="str">
            <v>每日限计费1个小时。</v>
          </cell>
          <cell r="E43">
            <v>75</v>
          </cell>
          <cell r="F43">
            <v>70</v>
          </cell>
        </row>
        <row r="44">
          <cell r="B44" t="str">
            <v>脏器功能训练-每增加10分钟（加收30%）</v>
          </cell>
          <cell r="C44" t="str">
            <v>每增加10分钟</v>
          </cell>
        </row>
        <row r="44">
          <cell r="F44">
            <v>21</v>
          </cell>
        </row>
        <row r="45">
          <cell r="B45" t="str">
            <v>脏器功能训练-人工智能辅助训练（扩展）</v>
          </cell>
          <cell r="C45" t="str">
            <v>半小时</v>
          </cell>
        </row>
        <row r="45">
          <cell r="F45">
            <v>70</v>
          </cell>
        </row>
        <row r="46">
          <cell r="B46" t="str">
            <v>辅助器具使用训练</v>
          </cell>
          <cell r="C46" t="str">
            <v>半小时</v>
          </cell>
          <cell r="D46" t="str">
            <v>每日限计费1个小时。</v>
          </cell>
          <cell r="E46">
            <v>30</v>
          </cell>
          <cell r="F46">
            <v>30</v>
          </cell>
        </row>
        <row r="48">
          <cell r="B48" t="str">
            <v>辅助器具使用训练-每增加10分钟（加收30%）</v>
          </cell>
          <cell r="C48" t="str">
            <v>每增加10分钟</v>
          </cell>
        </row>
        <row r="48">
          <cell r="F48">
            <v>9</v>
          </cell>
        </row>
        <row r="49">
          <cell r="B49" t="str">
            <v>辅助器具使用训练-人工智能辅助训练（扩展）</v>
          </cell>
          <cell r="C49" t="str">
            <v>半小时</v>
          </cell>
        </row>
        <row r="49">
          <cell r="F49">
            <v>30</v>
          </cell>
        </row>
        <row r="50">
          <cell r="B50" t="str">
            <v>生活技能康复训练</v>
          </cell>
          <cell r="C50" t="str">
            <v>半小时</v>
          </cell>
          <cell r="D50" t="str">
            <v>每日限计费1个小时。不与临床量表项目同时收取。</v>
          </cell>
          <cell r="E50">
            <v>33.0121956368754</v>
          </cell>
          <cell r="F50">
            <v>60</v>
          </cell>
        </row>
        <row r="53">
          <cell r="B53" t="str">
            <v>生活技能康复训练-每增加10分钟（加收30%）</v>
          </cell>
          <cell r="C53" t="str">
            <v>每增加10分钟</v>
          </cell>
        </row>
        <row r="53">
          <cell r="F53">
            <v>18</v>
          </cell>
        </row>
        <row r="54">
          <cell r="B54" t="str">
            <v>生活技能康复训练-人工智能辅助训练（扩展）</v>
          </cell>
          <cell r="C54" t="str">
            <v>半小时</v>
          </cell>
        </row>
        <row r="54">
          <cell r="F54">
            <v>60</v>
          </cell>
        </row>
        <row r="55">
          <cell r="B55" t="str">
            <v>职业技能康复训练</v>
          </cell>
          <cell r="C55" t="str">
            <v>半小时</v>
          </cell>
          <cell r="D55" t="str">
            <v>每日限计费1个小时。不与临床量表项目同时收取。</v>
          </cell>
          <cell r="E55">
            <v>21.4271151885831</v>
          </cell>
          <cell r="F55">
            <v>50</v>
          </cell>
        </row>
        <row r="57">
          <cell r="B57" t="str">
            <v>职业技能康复训练-每增加10分钟（加收30%）</v>
          </cell>
          <cell r="C57" t="str">
            <v>每增加10分钟</v>
          </cell>
        </row>
        <row r="57">
          <cell r="F57">
            <v>15</v>
          </cell>
        </row>
        <row r="58">
          <cell r="B58" t="str">
            <v>职业技能康复训练-人工智能辅助训练（扩展）</v>
          </cell>
          <cell r="C58" t="str">
            <v>半小时</v>
          </cell>
        </row>
        <row r="58">
          <cell r="F58">
            <v>50</v>
          </cell>
        </row>
        <row r="59">
          <cell r="B59" t="str">
            <v>神经发育障碍康复训练（个体）</v>
          </cell>
          <cell r="C59" t="str">
            <v>半小时</v>
          </cell>
          <cell r="D59" t="str">
            <v>每日限计费1个小时。不与临床量表项目同时收取。</v>
          </cell>
          <cell r="E59">
            <v>32.8513118080524</v>
          </cell>
          <cell r="F59">
            <v>50</v>
          </cell>
        </row>
        <row r="61">
          <cell r="B61" t="str">
            <v>神经发育障碍康复训练（个体）-每增加10分钟（加收30%）</v>
          </cell>
          <cell r="C61" t="str">
            <v>每增加10分钟</v>
          </cell>
        </row>
        <row r="61">
          <cell r="F61">
            <v>15</v>
          </cell>
        </row>
        <row r="62">
          <cell r="B62" t="str">
            <v>神经发育障碍康复训练（个体）-人工智能辅助训练（扩展）</v>
          </cell>
          <cell r="C62" t="str">
            <v>半小时</v>
          </cell>
        </row>
        <row r="62">
          <cell r="F62">
            <v>50</v>
          </cell>
        </row>
        <row r="63">
          <cell r="B63" t="str">
            <v>神经发育障碍康复训练（团体）</v>
          </cell>
          <cell r="C63" t="str">
            <v>半小时</v>
          </cell>
          <cell r="D63" t="str">
            <v>每日限计费1个小时。团体训练人数不得超过15人。不与临床量表项目同时收取。</v>
          </cell>
          <cell r="E63">
            <v>37</v>
          </cell>
          <cell r="F63">
            <v>37</v>
          </cell>
        </row>
        <row r="64">
          <cell r="B64" t="str">
            <v>神经发育障碍康复训练（团体）-每增加10分钟（加收30%）</v>
          </cell>
          <cell r="C64" t="str">
            <v>每增加10分钟</v>
          </cell>
        </row>
        <row r="64">
          <cell r="F64">
            <v>11</v>
          </cell>
        </row>
        <row r="65">
          <cell r="B65" t="str">
            <v>神经发育障碍康复训练（团体）-人工智能辅助训练（扩展）</v>
          </cell>
          <cell r="C65" t="str">
            <v>半小时</v>
          </cell>
        </row>
        <row r="65">
          <cell r="F65">
            <v>37</v>
          </cell>
        </row>
        <row r="66">
          <cell r="B66" t="str">
            <v>认知功能检查</v>
          </cell>
          <cell r="C66" t="str">
            <v>次</v>
          </cell>
          <cell r="D66" t="str">
            <v>不与临床量表项目同时收取。</v>
          </cell>
          <cell r="E66">
            <v>25</v>
          </cell>
          <cell r="F66">
            <v>25</v>
          </cell>
        </row>
        <row r="70">
          <cell r="B70" t="str">
            <v>认知功能检查-人工智能辅助检查（扩展）</v>
          </cell>
          <cell r="C70" t="str">
            <v>次</v>
          </cell>
        </row>
        <row r="70">
          <cell r="F70">
            <v>25</v>
          </cell>
        </row>
        <row r="71">
          <cell r="B71" t="str">
            <v>吞咽功能检查</v>
          </cell>
          <cell r="C71" t="str">
            <v>次</v>
          </cell>
          <cell r="D71" t="str">
            <v>不与临床量表项目同时收取。</v>
          </cell>
        </row>
        <row r="71">
          <cell r="F71">
            <v>25</v>
          </cell>
        </row>
        <row r="72">
          <cell r="B72" t="str">
            <v>吞咽功能检查-人工智能辅助检查（扩展）</v>
          </cell>
          <cell r="C72" t="str">
            <v>次</v>
          </cell>
        </row>
        <row r="72">
          <cell r="F72">
            <v>25</v>
          </cell>
        </row>
        <row r="73">
          <cell r="B73" t="str">
            <v>言语功能检查</v>
          </cell>
          <cell r="C73" t="str">
            <v>次</v>
          </cell>
          <cell r="D73" t="str">
            <v>不与临床量表项目同时收取。</v>
          </cell>
        </row>
        <row r="73">
          <cell r="F73">
            <v>25</v>
          </cell>
        </row>
        <row r="76">
          <cell r="B76" t="str">
            <v>言语功能检查-人工智能辅助检查（扩展）</v>
          </cell>
          <cell r="C76" t="str">
            <v>次</v>
          </cell>
        </row>
        <row r="76">
          <cell r="F76">
            <v>25</v>
          </cell>
        </row>
        <row r="77">
          <cell r="B77" t="str">
            <v>运动功能检查</v>
          </cell>
          <cell r="C77" t="str">
            <v>次</v>
          </cell>
          <cell r="D77" t="str">
            <v>不与临床量表项目同时收取。</v>
          </cell>
          <cell r="E77">
            <v>38.2670427343311</v>
          </cell>
          <cell r="F77">
            <v>40</v>
          </cell>
        </row>
        <row r="84">
          <cell r="B84" t="str">
            <v>运动功能检查-人工智能辅助检查（扩展）</v>
          </cell>
          <cell r="C84" t="str">
            <v>次</v>
          </cell>
        </row>
        <row r="84">
          <cell r="F84">
            <v>40</v>
          </cell>
        </row>
        <row r="85">
          <cell r="B85" t="str">
            <v>脏器功能检查</v>
          </cell>
          <cell r="C85" t="str">
            <v>次</v>
          </cell>
          <cell r="D85" t="str">
            <v>不与临床量表项目同时收取。</v>
          </cell>
          <cell r="E85">
            <v>58.347465034965</v>
          </cell>
          <cell r="F85">
            <v>60</v>
          </cell>
        </row>
        <row r="88">
          <cell r="B88" t="str">
            <v>脏器功能检查-人工智能辅助检查（扩展）</v>
          </cell>
          <cell r="C88" t="str">
            <v>次</v>
          </cell>
        </row>
        <row r="88">
          <cell r="F88">
            <v>60</v>
          </cell>
        </row>
        <row r="89">
          <cell r="B89" t="str">
            <v>神经发育障碍检查</v>
          </cell>
          <cell r="C89" t="str">
            <v>次</v>
          </cell>
          <cell r="D89" t="str">
            <v>不与临床量表项目同时收取。</v>
          </cell>
        </row>
        <row r="89">
          <cell r="F89">
            <v>25</v>
          </cell>
        </row>
        <row r="90">
          <cell r="B90" t="str">
            <v>神经发育障碍检查-人工智能辅助检查（扩展）</v>
          </cell>
          <cell r="C90" t="str">
            <v>次</v>
          </cell>
        </row>
        <row r="90">
          <cell r="F90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tabSelected="1" view="pageBreakPreview" zoomScaleNormal="70" workbookViewId="0">
      <pane ySplit="4" topLeftCell="A38" activePane="bottomLeft" state="frozen"/>
      <selection/>
      <selection pane="bottomLeft" activeCell="A2" sqref="A2:N2"/>
    </sheetView>
  </sheetViews>
  <sheetFormatPr defaultColWidth="8.64166666666667" defaultRowHeight="14.25"/>
  <cols>
    <col min="1" max="1" width="3.66666666666667" style="1" customWidth="1"/>
    <col min="2" max="2" width="9.89166666666667" style="1" customWidth="1"/>
    <col min="3" max="3" width="18.75" style="1" customWidth="1"/>
    <col min="4" max="4" width="21.775" style="5" customWidth="1"/>
    <col min="5" max="5" width="23.4416666666667" style="1" customWidth="1"/>
    <col min="6" max="7" width="7.775" style="1" customWidth="1"/>
    <col min="8" max="8" width="7.38333333333333" style="1" customWidth="1"/>
    <col min="9" max="9" width="11.1083333333333" style="1" customWidth="1"/>
    <col min="10" max="10" width="7.38333333333333" style="1" customWidth="1"/>
    <col min="11" max="12" width="7" style="1" customWidth="1"/>
    <col min="13" max="13" width="5.89166666666667" style="1" customWidth="1"/>
    <col min="14" max="14" width="5.55833333333333" style="1" customWidth="1"/>
    <col min="15" max="15" width="8.64166666666667" style="6" hidden="1" customWidth="1"/>
    <col min="16" max="16" width="9.44166666666667" style="6" hidden="1" customWidth="1"/>
    <col min="17" max="17" width="7.89166666666667" style="6" hidden="1" customWidth="1"/>
    <col min="18" max="19" width="8.64166666666667" style="6"/>
    <col min="20" max="16384" width="8.64166666666667" style="1"/>
  </cols>
  <sheetData>
    <row r="1" s="1" customFormat="1" ht="23.25" spans="1:19">
      <c r="A1" s="7" t="s">
        <v>0</v>
      </c>
      <c r="B1" s="7"/>
      <c r="C1" s="8"/>
      <c r="D1" s="9"/>
      <c r="E1" s="8"/>
      <c r="F1" s="8"/>
      <c r="G1" s="8"/>
      <c r="H1" s="8"/>
      <c r="I1" s="8"/>
      <c r="J1" s="19"/>
      <c r="K1" s="19"/>
      <c r="L1" s="19"/>
      <c r="M1" s="19"/>
      <c r="N1" s="19"/>
      <c r="O1" s="6"/>
      <c r="P1" s="6"/>
      <c r="Q1" s="6"/>
      <c r="R1" s="6"/>
      <c r="S1" s="6"/>
    </row>
    <row r="2" s="2" customFormat="1" ht="20.25" spans="1:19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  <c r="O2" s="3"/>
      <c r="P2" s="3"/>
      <c r="Q2" s="3"/>
      <c r="R2" s="3"/>
      <c r="S2" s="3"/>
    </row>
    <row r="3" s="3" customFormat="1" ht="28.5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0" t="s">
        <v>11</v>
      </c>
      <c r="K3" s="20" t="s">
        <v>12</v>
      </c>
      <c r="L3" s="20" t="s">
        <v>13</v>
      </c>
      <c r="M3" s="21" t="s">
        <v>14</v>
      </c>
      <c r="N3" s="21" t="s">
        <v>15</v>
      </c>
    </row>
    <row r="4" s="3" customFormat="1" spans="1:14">
      <c r="A4" s="12"/>
      <c r="B4" s="12"/>
      <c r="C4" s="12"/>
      <c r="D4" s="12"/>
      <c r="E4" s="12"/>
      <c r="F4" s="12"/>
      <c r="G4" s="12"/>
      <c r="H4" s="12"/>
      <c r="I4" s="12"/>
      <c r="J4" s="12" t="s">
        <v>16</v>
      </c>
      <c r="K4" s="12"/>
      <c r="L4" s="12"/>
      <c r="M4" s="21"/>
      <c r="N4" s="21"/>
    </row>
    <row r="5" s="4" customFormat="1" ht="48" customHeight="1" spans="1:19">
      <c r="A5" s="13">
        <v>1</v>
      </c>
      <c r="B5" s="24" t="s">
        <v>17</v>
      </c>
      <c r="C5" s="14" t="s">
        <v>18</v>
      </c>
      <c r="D5" s="15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22" t="s">
        <v>24</v>
      </c>
      <c r="J5" s="13">
        <v>60</v>
      </c>
      <c r="K5" s="13">
        <v>51</v>
      </c>
      <c r="L5" s="13">
        <v>43</v>
      </c>
      <c r="M5" s="13"/>
      <c r="N5" s="13"/>
      <c r="O5" s="6">
        <f>VLOOKUP(C5,[1]康复!$B$4:$F$90,5,0)</f>
        <v>60</v>
      </c>
      <c r="P5" s="23">
        <f t="shared" ref="P5:P50" si="0">K5/J5</f>
        <v>0.85</v>
      </c>
      <c r="Q5" s="23">
        <f t="shared" ref="Q5:Q50" si="1">L5/K5</f>
        <v>0.843137254901961</v>
      </c>
      <c r="R5" s="6"/>
      <c r="S5" s="6"/>
    </row>
    <row r="6" s="4" customFormat="1" ht="63" customHeight="1" spans="1:19">
      <c r="A6" s="13">
        <v>2</v>
      </c>
      <c r="B6" s="24" t="s">
        <v>25</v>
      </c>
      <c r="C6" s="13" t="s">
        <v>26</v>
      </c>
      <c r="D6" s="15"/>
      <c r="E6" s="13"/>
      <c r="F6" s="13"/>
      <c r="G6" s="13"/>
      <c r="H6" s="13" t="s">
        <v>27</v>
      </c>
      <c r="I6" s="22"/>
      <c r="J6" s="13">
        <v>18</v>
      </c>
      <c r="K6" s="13">
        <v>15</v>
      </c>
      <c r="L6" s="13">
        <v>13</v>
      </c>
      <c r="M6" s="13"/>
      <c r="N6" s="13"/>
      <c r="O6" s="6">
        <f>VLOOKUP(C6,[1]康复!$B$4:$F$90,5,0)</f>
        <v>18</v>
      </c>
      <c r="P6" s="23">
        <f t="shared" si="0"/>
        <v>0.833333333333333</v>
      </c>
      <c r="Q6" s="23">
        <f t="shared" si="1"/>
        <v>0.866666666666667</v>
      </c>
      <c r="R6" s="6"/>
      <c r="S6" s="6"/>
    </row>
    <row r="7" s="4" customFormat="1" ht="85" customHeight="1" spans="1:19">
      <c r="A7" s="13">
        <v>3</v>
      </c>
      <c r="B7" s="24" t="s">
        <v>28</v>
      </c>
      <c r="C7" s="13" t="s">
        <v>29</v>
      </c>
      <c r="D7" s="15"/>
      <c r="E7" s="13"/>
      <c r="F7" s="13"/>
      <c r="G7" s="13"/>
      <c r="H7" s="13" t="s">
        <v>23</v>
      </c>
      <c r="I7" s="22"/>
      <c r="J7" s="13">
        <v>60</v>
      </c>
      <c r="K7" s="13">
        <v>51</v>
      </c>
      <c r="L7" s="13">
        <v>43</v>
      </c>
      <c r="M7" s="13"/>
      <c r="N7" s="13"/>
      <c r="O7" s="6">
        <f>VLOOKUP(C7,[1]康复!$B$4:$F$90,5,0)</f>
        <v>60</v>
      </c>
      <c r="P7" s="23">
        <f t="shared" si="0"/>
        <v>0.85</v>
      </c>
      <c r="Q7" s="23">
        <f t="shared" si="1"/>
        <v>0.843137254901961</v>
      </c>
      <c r="R7" s="6"/>
      <c r="S7" s="6"/>
    </row>
    <row r="8" s="4" customFormat="1" ht="47" customHeight="1" spans="1:19">
      <c r="A8" s="13">
        <v>4</v>
      </c>
      <c r="B8" s="24" t="s">
        <v>30</v>
      </c>
      <c r="C8" s="13" t="s">
        <v>31</v>
      </c>
      <c r="D8" s="15" t="s">
        <v>32</v>
      </c>
      <c r="E8" s="13" t="s">
        <v>33</v>
      </c>
      <c r="F8" s="13" t="s">
        <v>21</v>
      </c>
      <c r="G8" s="13" t="s">
        <v>22</v>
      </c>
      <c r="H8" s="13" t="s">
        <v>23</v>
      </c>
      <c r="I8" s="13" t="s">
        <v>34</v>
      </c>
      <c r="J8" s="13">
        <v>70</v>
      </c>
      <c r="K8" s="13">
        <v>60</v>
      </c>
      <c r="L8" s="13">
        <v>51</v>
      </c>
      <c r="M8" s="13"/>
      <c r="N8" s="13"/>
      <c r="O8" s="6">
        <f>VLOOKUP(C8,[1]康复!$B$4:$F$90,5,0)</f>
        <v>70</v>
      </c>
      <c r="P8" s="23">
        <f t="shared" si="0"/>
        <v>0.857142857142857</v>
      </c>
      <c r="Q8" s="23">
        <f t="shared" si="1"/>
        <v>0.85</v>
      </c>
      <c r="R8" s="6"/>
      <c r="S8" s="6"/>
    </row>
    <row r="9" s="4" customFormat="1" ht="65" customHeight="1" spans="1:19">
      <c r="A9" s="13">
        <v>5</v>
      </c>
      <c r="B9" s="24" t="s">
        <v>35</v>
      </c>
      <c r="C9" s="13" t="s">
        <v>36</v>
      </c>
      <c r="D9" s="15"/>
      <c r="E9" s="13"/>
      <c r="F9" s="13"/>
      <c r="G9" s="13"/>
      <c r="H9" s="13" t="s">
        <v>27</v>
      </c>
      <c r="I9" s="13"/>
      <c r="J9" s="13">
        <v>21</v>
      </c>
      <c r="K9" s="13">
        <v>18</v>
      </c>
      <c r="L9" s="13">
        <v>15</v>
      </c>
      <c r="M9" s="13"/>
      <c r="N9" s="13"/>
      <c r="O9" s="6">
        <f>VLOOKUP(C9,[1]康复!$B$4:$F$90,5,0)</f>
        <v>21</v>
      </c>
      <c r="P9" s="23">
        <f t="shared" si="0"/>
        <v>0.857142857142857</v>
      </c>
      <c r="Q9" s="23">
        <f t="shared" si="1"/>
        <v>0.833333333333333</v>
      </c>
      <c r="R9" s="6"/>
      <c r="S9" s="6"/>
    </row>
    <row r="10" s="4" customFormat="1" ht="60" customHeight="1" spans="1:19">
      <c r="A10" s="13">
        <v>6</v>
      </c>
      <c r="B10" s="24" t="s">
        <v>37</v>
      </c>
      <c r="C10" s="13" t="s">
        <v>38</v>
      </c>
      <c r="D10" s="15"/>
      <c r="E10" s="13"/>
      <c r="F10" s="13"/>
      <c r="G10" s="13"/>
      <c r="H10" s="13" t="s">
        <v>23</v>
      </c>
      <c r="I10" s="13"/>
      <c r="J10" s="13">
        <v>70</v>
      </c>
      <c r="K10" s="13">
        <v>60</v>
      </c>
      <c r="L10" s="13">
        <v>51</v>
      </c>
      <c r="M10" s="13"/>
      <c r="N10" s="13"/>
      <c r="O10" s="6">
        <f>VLOOKUP(C10,[1]康复!$B$4:$F$90,5,0)</f>
        <v>70</v>
      </c>
      <c r="P10" s="23">
        <f t="shared" si="0"/>
        <v>0.857142857142857</v>
      </c>
      <c r="Q10" s="23">
        <f t="shared" si="1"/>
        <v>0.85</v>
      </c>
      <c r="R10" s="6"/>
      <c r="S10" s="6"/>
    </row>
    <row r="11" s="4" customFormat="1" ht="31.5" spans="1:19">
      <c r="A11" s="13">
        <v>7</v>
      </c>
      <c r="B11" s="24" t="s">
        <v>39</v>
      </c>
      <c r="C11" s="13" t="s">
        <v>40</v>
      </c>
      <c r="D11" s="15" t="s">
        <v>41</v>
      </c>
      <c r="E11" s="13" t="s">
        <v>42</v>
      </c>
      <c r="F11" s="13" t="s">
        <v>21</v>
      </c>
      <c r="G11" s="13" t="s">
        <v>22</v>
      </c>
      <c r="H11" s="13" t="s">
        <v>23</v>
      </c>
      <c r="I11" s="13" t="s">
        <v>34</v>
      </c>
      <c r="J11" s="13">
        <v>70</v>
      </c>
      <c r="K11" s="13">
        <v>60</v>
      </c>
      <c r="L11" s="13">
        <v>51</v>
      </c>
      <c r="M11" s="13"/>
      <c r="N11" s="13"/>
      <c r="O11" s="6">
        <f>VLOOKUP(C11,[1]康复!$B$4:$F$90,5,0)</f>
        <v>70</v>
      </c>
      <c r="P11" s="23">
        <f t="shared" si="0"/>
        <v>0.857142857142857</v>
      </c>
      <c r="Q11" s="23">
        <f t="shared" si="1"/>
        <v>0.85</v>
      </c>
      <c r="R11" s="6"/>
      <c r="S11" s="6"/>
    </row>
    <row r="12" s="4" customFormat="1" ht="47.25" spans="1:19">
      <c r="A12" s="13">
        <v>8</v>
      </c>
      <c r="B12" s="24" t="s">
        <v>43</v>
      </c>
      <c r="C12" s="13" t="s">
        <v>44</v>
      </c>
      <c r="D12" s="15"/>
      <c r="E12" s="13"/>
      <c r="F12" s="13"/>
      <c r="G12" s="13"/>
      <c r="H12" s="13" t="s">
        <v>27</v>
      </c>
      <c r="I12" s="13"/>
      <c r="J12" s="13">
        <v>21</v>
      </c>
      <c r="K12" s="13">
        <v>18</v>
      </c>
      <c r="L12" s="13">
        <v>15</v>
      </c>
      <c r="M12" s="13"/>
      <c r="N12" s="13"/>
      <c r="O12" s="6">
        <f>VLOOKUP(C12,[1]康复!$B$4:$F$90,5,0)</f>
        <v>21</v>
      </c>
      <c r="P12" s="23">
        <f t="shared" si="0"/>
        <v>0.857142857142857</v>
      </c>
      <c r="Q12" s="23">
        <f t="shared" si="1"/>
        <v>0.833333333333333</v>
      </c>
      <c r="R12" s="6"/>
      <c r="S12" s="6"/>
    </row>
    <row r="13" s="4" customFormat="1" ht="44.25" spans="1:19">
      <c r="A13" s="13">
        <v>9</v>
      </c>
      <c r="B13" s="24" t="s">
        <v>45</v>
      </c>
      <c r="C13" s="13" t="s">
        <v>46</v>
      </c>
      <c r="D13" s="15"/>
      <c r="E13" s="13"/>
      <c r="F13" s="13"/>
      <c r="G13" s="13"/>
      <c r="H13" s="13" t="s">
        <v>23</v>
      </c>
      <c r="I13" s="13"/>
      <c r="J13" s="13">
        <v>70</v>
      </c>
      <c r="K13" s="13">
        <v>60</v>
      </c>
      <c r="L13" s="13">
        <v>51</v>
      </c>
      <c r="M13" s="13"/>
      <c r="N13" s="13"/>
      <c r="O13" s="6">
        <f>VLOOKUP(C13,[1]康复!$B$4:$F$90,5,0)</f>
        <v>70</v>
      </c>
      <c r="P13" s="23">
        <f t="shared" si="0"/>
        <v>0.857142857142857</v>
      </c>
      <c r="Q13" s="23">
        <f t="shared" si="1"/>
        <v>0.85</v>
      </c>
      <c r="R13" s="6"/>
      <c r="S13" s="6"/>
    </row>
    <row r="14" s="4" customFormat="1" ht="31.5" spans="1:19">
      <c r="A14" s="13">
        <v>10</v>
      </c>
      <c r="B14" s="24" t="s">
        <v>47</v>
      </c>
      <c r="C14" s="13" t="s">
        <v>48</v>
      </c>
      <c r="D14" s="15" t="s">
        <v>49</v>
      </c>
      <c r="E14" s="13" t="s">
        <v>50</v>
      </c>
      <c r="F14" s="13" t="s">
        <v>21</v>
      </c>
      <c r="G14" s="13" t="s">
        <v>22</v>
      </c>
      <c r="H14" s="13" t="s">
        <v>23</v>
      </c>
      <c r="I14" s="13" t="s">
        <v>34</v>
      </c>
      <c r="J14" s="13">
        <v>60</v>
      </c>
      <c r="K14" s="13">
        <v>51</v>
      </c>
      <c r="L14" s="13">
        <v>43</v>
      </c>
      <c r="M14" s="13"/>
      <c r="N14" s="13"/>
      <c r="O14" s="6">
        <f>VLOOKUP(C14,[1]康复!$B$4:$F$90,5,0)</f>
        <v>60</v>
      </c>
      <c r="P14" s="23">
        <f t="shared" si="0"/>
        <v>0.85</v>
      </c>
      <c r="Q14" s="23">
        <f t="shared" si="1"/>
        <v>0.843137254901961</v>
      </c>
      <c r="R14" s="6"/>
      <c r="S14" s="6"/>
    </row>
    <row r="15" s="4" customFormat="1" ht="47.25" spans="1:19">
      <c r="A15" s="13">
        <v>11</v>
      </c>
      <c r="B15" s="24" t="s">
        <v>51</v>
      </c>
      <c r="C15" s="13" t="s">
        <v>52</v>
      </c>
      <c r="D15" s="15"/>
      <c r="E15" s="13"/>
      <c r="F15" s="13"/>
      <c r="G15" s="13"/>
      <c r="H15" s="13" t="s">
        <v>27</v>
      </c>
      <c r="I15" s="13"/>
      <c r="J15" s="13">
        <v>18</v>
      </c>
      <c r="K15" s="13">
        <v>15</v>
      </c>
      <c r="L15" s="13">
        <v>13</v>
      </c>
      <c r="M15" s="13"/>
      <c r="N15" s="13"/>
      <c r="O15" s="6">
        <f>VLOOKUP(C15,[1]康复!$B$4:$F$90,5,0)</f>
        <v>18</v>
      </c>
      <c r="P15" s="23">
        <f t="shared" si="0"/>
        <v>0.833333333333333</v>
      </c>
      <c r="Q15" s="23">
        <f t="shared" si="1"/>
        <v>0.866666666666667</v>
      </c>
      <c r="R15" s="6"/>
      <c r="S15" s="6"/>
    </row>
    <row r="16" s="4" customFormat="1" ht="44.25" spans="1:19">
      <c r="A16" s="13">
        <v>12</v>
      </c>
      <c r="B16" s="24" t="s">
        <v>53</v>
      </c>
      <c r="C16" s="13" t="s">
        <v>54</v>
      </c>
      <c r="D16" s="15"/>
      <c r="E16" s="13"/>
      <c r="F16" s="13"/>
      <c r="G16" s="13"/>
      <c r="H16" s="13" t="s">
        <v>23</v>
      </c>
      <c r="I16" s="13"/>
      <c r="J16" s="13">
        <v>60</v>
      </c>
      <c r="K16" s="13">
        <v>51</v>
      </c>
      <c r="L16" s="13">
        <v>43</v>
      </c>
      <c r="M16" s="13"/>
      <c r="N16" s="13"/>
      <c r="O16" s="6">
        <f>VLOOKUP(C16,[1]康复!$B$4:$F$90,5,0)</f>
        <v>60</v>
      </c>
      <c r="P16" s="23">
        <f t="shared" si="0"/>
        <v>0.85</v>
      </c>
      <c r="Q16" s="23">
        <f t="shared" si="1"/>
        <v>0.843137254901961</v>
      </c>
      <c r="R16" s="6"/>
      <c r="S16" s="6"/>
    </row>
    <row r="17" s="4" customFormat="1" ht="31.5" spans="1:19">
      <c r="A17" s="13">
        <v>13</v>
      </c>
      <c r="B17" s="24" t="s">
        <v>55</v>
      </c>
      <c r="C17" s="13" t="s">
        <v>56</v>
      </c>
      <c r="D17" s="15" t="s">
        <v>57</v>
      </c>
      <c r="E17" s="13" t="s">
        <v>58</v>
      </c>
      <c r="F17" s="13" t="s">
        <v>59</v>
      </c>
      <c r="G17" s="13" t="s">
        <v>22</v>
      </c>
      <c r="H17" s="13" t="s">
        <v>23</v>
      </c>
      <c r="I17" s="13" t="s">
        <v>60</v>
      </c>
      <c r="J17" s="13">
        <v>70</v>
      </c>
      <c r="K17" s="13">
        <v>60</v>
      </c>
      <c r="L17" s="13">
        <v>51</v>
      </c>
      <c r="M17" s="13"/>
      <c r="N17" s="13"/>
      <c r="O17" s="6">
        <f>VLOOKUP(C17,[1]康复!$B$4:$F$90,5,0)</f>
        <v>70</v>
      </c>
      <c r="P17" s="23">
        <f t="shared" si="0"/>
        <v>0.857142857142857</v>
      </c>
      <c r="Q17" s="23">
        <f t="shared" si="1"/>
        <v>0.85</v>
      </c>
      <c r="R17" s="6"/>
      <c r="S17" s="6"/>
    </row>
    <row r="18" s="4" customFormat="1" ht="47.25" spans="1:19">
      <c r="A18" s="13">
        <v>14</v>
      </c>
      <c r="B18" s="24" t="s">
        <v>61</v>
      </c>
      <c r="C18" s="13" t="s">
        <v>62</v>
      </c>
      <c r="D18" s="15"/>
      <c r="E18" s="13"/>
      <c r="F18" s="13"/>
      <c r="G18" s="13"/>
      <c r="H18" s="13" t="s">
        <v>27</v>
      </c>
      <c r="I18" s="13"/>
      <c r="J18" s="13">
        <v>21</v>
      </c>
      <c r="K18" s="13">
        <v>18</v>
      </c>
      <c r="L18" s="13">
        <v>15</v>
      </c>
      <c r="M18" s="13"/>
      <c r="N18" s="13"/>
      <c r="O18" s="6">
        <f>VLOOKUP(C18,[1]康复!$B$4:$F$90,5,0)</f>
        <v>21</v>
      </c>
      <c r="P18" s="23">
        <f t="shared" si="0"/>
        <v>0.857142857142857</v>
      </c>
      <c r="Q18" s="23">
        <f t="shared" si="1"/>
        <v>0.833333333333333</v>
      </c>
      <c r="R18" s="6"/>
      <c r="S18" s="6"/>
    </row>
    <row r="19" s="4" customFormat="1" ht="45.75" spans="1:19">
      <c r="A19" s="13">
        <v>15</v>
      </c>
      <c r="B19" s="24" t="s">
        <v>63</v>
      </c>
      <c r="C19" s="13" t="s">
        <v>64</v>
      </c>
      <c r="D19" s="15"/>
      <c r="E19" s="13"/>
      <c r="F19" s="13"/>
      <c r="G19" s="13"/>
      <c r="H19" s="13" t="s">
        <v>23</v>
      </c>
      <c r="I19" s="13"/>
      <c r="J19" s="13">
        <v>35</v>
      </c>
      <c r="K19" s="13">
        <v>30</v>
      </c>
      <c r="L19" s="13">
        <v>25</v>
      </c>
      <c r="M19" s="13"/>
      <c r="N19" s="13"/>
      <c r="O19" s="6">
        <f>VLOOKUP(C19,[1]康复!$B$4:$F$90,5,0)</f>
        <v>35</v>
      </c>
      <c r="P19" s="23">
        <f t="shared" si="0"/>
        <v>0.857142857142857</v>
      </c>
      <c r="Q19" s="23">
        <f t="shared" si="1"/>
        <v>0.833333333333333</v>
      </c>
      <c r="R19" s="6"/>
      <c r="S19" s="6"/>
    </row>
    <row r="20" s="4" customFormat="1" ht="44.25" spans="1:19">
      <c r="A20" s="13">
        <v>16</v>
      </c>
      <c r="B20" s="24" t="s">
        <v>65</v>
      </c>
      <c r="C20" s="13" t="s">
        <v>66</v>
      </c>
      <c r="D20" s="15"/>
      <c r="E20" s="13"/>
      <c r="F20" s="13"/>
      <c r="G20" s="13"/>
      <c r="H20" s="13" t="s">
        <v>23</v>
      </c>
      <c r="I20" s="13"/>
      <c r="J20" s="13">
        <v>70</v>
      </c>
      <c r="K20" s="13">
        <v>60</v>
      </c>
      <c r="L20" s="13">
        <v>51</v>
      </c>
      <c r="M20" s="13"/>
      <c r="N20" s="13"/>
      <c r="O20" s="6">
        <f>VLOOKUP(C20,[1]康复!$B$4:$F$90,5,0)</f>
        <v>70</v>
      </c>
      <c r="P20" s="23">
        <f t="shared" si="0"/>
        <v>0.857142857142857</v>
      </c>
      <c r="Q20" s="23">
        <f t="shared" si="1"/>
        <v>0.85</v>
      </c>
      <c r="R20" s="6"/>
      <c r="S20" s="6"/>
    </row>
    <row r="21" s="4" customFormat="1" ht="31.5" spans="1:19">
      <c r="A21" s="13">
        <v>17</v>
      </c>
      <c r="B21" s="24" t="s">
        <v>67</v>
      </c>
      <c r="C21" s="13" t="s">
        <v>68</v>
      </c>
      <c r="D21" s="15" t="s">
        <v>69</v>
      </c>
      <c r="E21" s="13" t="s">
        <v>70</v>
      </c>
      <c r="F21" s="13" t="s">
        <v>21</v>
      </c>
      <c r="G21" s="13" t="s">
        <v>22</v>
      </c>
      <c r="H21" s="13" t="s">
        <v>23</v>
      </c>
      <c r="I21" s="13" t="s">
        <v>34</v>
      </c>
      <c r="J21" s="13">
        <v>70</v>
      </c>
      <c r="K21" s="13">
        <v>60</v>
      </c>
      <c r="L21" s="13">
        <v>51</v>
      </c>
      <c r="M21" s="13"/>
      <c r="N21" s="13"/>
      <c r="O21" s="6">
        <f>VLOOKUP(C21,[1]康复!$B$4:$F$90,5,0)</f>
        <v>70</v>
      </c>
      <c r="P21" s="23">
        <f t="shared" si="0"/>
        <v>0.857142857142857</v>
      </c>
      <c r="Q21" s="23">
        <f t="shared" si="1"/>
        <v>0.85</v>
      </c>
      <c r="R21" s="6"/>
      <c r="S21" s="6"/>
    </row>
    <row r="22" s="4" customFormat="1" ht="47.25" spans="1:19">
      <c r="A22" s="13">
        <v>18</v>
      </c>
      <c r="B22" s="24" t="s">
        <v>71</v>
      </c>
      <c r="C22" s="13" t="s">
        <v>72</v>
      </c>
      <c r="D22" s="15"/>
      <c r="E22" s="13"/>
      <c r="F22" s="13"/>
      <c r="G22" s="13"/>
      <c r="H22" s="13" t="s">
        <v>27</v>
      </c>
      <c r="I22" s="13"/>
      <c r="J22" s="13">
        <v>21</v>
      </c>
      <c r="K22" s="13">
        <v>18</v>
      </c>
      <c r="L22" s="13">
        <v>15</v>
      </c>
      <c r="M22" s="13"/>
      <c r="N22" s="13"/>
      <c r="O22" s="6">
        <f>VLOOKUP(C22,[1]康复!$B$4:$F$90,5,0)</f>
        <v>21</v>
      </c>
      <c r="P22" s="23">
        <f t="shared" si="0"/>
        <v>0.857142857142857</v>
      </c>
      <c r="Q22" s="23">
        <f t="shared" si="1"/>
        <v>0.833333333333333</v>
      </c>
      <c r="R22" s="6"/>
      <c r="S22" s="6"/>
    </row>
    <row r="23" s="4" customFormat="1" ht="44.25" spans="1:19">
      <c r="A23" s="13">
        <v>19</v>
      </c>
      <c r="B23" s="24" t="s">
        <v>73</v>
      </c>
      <c r="C23" s="13" t="s">
        <v>74</v>
      </c>
      <c r="D23" s="15"/>
      <c r="E23" s="13"/>
      <c r="F23" s="13"/>
      <c r="G23" s="13"/>
      <c r="H23" s="13" t="s">
        <v>23</v>
      </c>
      <c r="I23" s="13"/>
      <c r="J23" s="13">
        <v>70</v>
      </c>
      <c r="K23" s="13">
        <v>60</v>
      </c>
      <c r="L23" s="13">
        <v>51</v>
      </c>
      <c r="M23" s="13"/>
      <c r="N23" s="13"/>
      <c r="O23" s="6">
        <f>VLOOKUP(C23,[1]康复!$B$4:$F$90,5,0)</f>
        <v>70</v>
      </c>
      <c r="P23" s="23">
        <f t="shared" si="0"/>
        <v>0.857142857142857</v>
      </c>
      <c r="Q23" s="23">
        <f t="shared" si="1"/>
        <v>0.85</v>
      </c>
      <c r="R23" s="6"/>
      <c r="S23" s="6"/>
    </row>
    <row r="24" s="4" customFormat="1" ht="48" customHeight="1" spans="1:19">
      <c r="A24" s="13">
        <v>20</v>
      </c>
      <c r="B24" s="24" t="s">
        <v>75</v>
      </c>
      <c r="C24" s="13" t="s">
        <v>76</v>
      </c>
      <c r="D24" s="16" t="s">
        <v>77</v>
      </c>
      <c r="E24" s="13" t="s">
        <v>78</v>
      </c>
      <c r="F24" s="13" t="s">
        <v>21</v>
      </c>
      <c r="G24" s="13" t="s">
        <v>22</v>
      </c>
      <c r="H24" s="13" t="s">
        <v>23</v>
      </c>
      <c r="I24" s="13" t="s">
        <v>34</v>
      </c>
      <c r="J24" s="13">
        <v>30</v>
      </c>
      <c r="K24" s="13">
        <v>25</v>
      </c>
      <c r="L24" s="13">
        <v>21</v>
      </c>
      <c r="M24" s="13"/>
      <c r="N24" s="13"/>
      <c r="O24" s="6">
        <f>VLOOKUP(C24,[1]康复!$B$4:$F$90,5,0)</f>
        <v>30</v>
      </c>
      <c r="P24" s="23">
        <f t="shared" si="0"/>
        <v>0.833333333333333</v>
      </c>
      <c r="Q24" s="23">
        <f t="shared" si="1"/>
        <v>0.84</v>
      </c>
      <c r="R24" s="6"/>
      <c r="S24" s="6"/>
    </row>
    <row r="25" s="4" customFormat="1" ht="51" customHeight="1" spans="1:19">
      <c r="A25" s="13">
        <v>21</v>
      </c>
      <c r="B25" s="24" t="s">
        <v>79</v>
      </c>
      <c r="C25" s="13" t="s">
        <v>80</v>
      </c>
      <c r="D25" s="16"/>
      <c r="E25" s="13"/>
      <c r="F25" s="13"/>
      <c r="G25" s="13"/>
      <c r="H25" s="13" t="s">
        <v>27</v>
      </c>
      <c r="I25" s="13"/>
      <c r="J25" s="13">
        <v>9</v>
      </c>
      <c r="K25" s="13">
        <v>7</v>
      </c>
      <c r="L25" s="13">
        <v>6</v>
      </c>
      <c r="M25" s="13"/>
      <c r="N25" s="13"/>
      <c r="O25" s="6">
        <f>VLOOKUP(C25,[1]康复!$B$4:$F$90,5,0)</f>
        <v>9</v>
      </c>
      <c r="P25" s="23">
        <f t="shared" si="0"/>
        <v>0.777777777777778</v>
      </c>
      <c r="Q25" s="23">
        <f t="shared" si="1"/>
        <v>0.857142857142857</v>
      </c>
      <c r="R25" s="6"/>
      <c r="S25" s="6"/>
    </row>
    <row r="26" s="4" customFormat="1" ht="44.25" spans="1:19">
      <c r="A26" s="13">
        <v>22</v>
      </c>
      <c r="B26" s="24" t="s">
        <v>81</v>
      </c>
      <c r="C26" s="13" t="s">
        <v>82</v>
      </c>
      <c r="D26" s="16"/>
      <c r="E26" s="13"/>
      <c r="F26" s="13"/>
      <c r="G26" s="13"/>
      <c r="H26" s="13" t="s">
        <v>23</v>
      </c>
      <c r="I26" s="13"/>
      <c r="J26" s="13">
        <v>30</v>
      </c>
      <c r="K26" s="13">
        <v>25</v>
      </c>
      <c r="L26" s="13">
        <v>21</v>
      </c>
      <c r="M26" s="13"/>
      <c r="N26" s="13"/>
      <c r="O26" s="6">
        <f>VLOOKUP(C26,[1]康复!$B$4:$F$90,5,0)</f>
        <v>30</v>
      </c>
      <c r="P26" s="23">
        <f t="shared" si="0"/>
        <v>0.833333333333333</v>
      </c>
      <c r="Q26" s="23">
        <f t="shared" si="1"/>
        <v>0.84</v>
      </c>
      <c r="R26" s="6"/>
      <c r="S26" s="6"/>
    </row>
    <row r="27" s="4" customFormat="1" ht="39" customHeight="1" spans="1:19">
      <c r="A27" s="13">
        <v>23</v>
      </c>
      <c r="B27" s="24" t="s">
        <v>83</v>
      </c>
      <c r="C27" s="13" t="s">
        <v>84</v>
      </c>
      <c r="D27" s="16" t="s">
        <v>85</v>
      </c>
      <c r="E27" s="13" t="s">
        <v>86</v>
      </c>
      <c r="F27" s="13" t="s">
        <v>21</v>
      </c>
      <c r="G27" s="13" t="s">
        <v>22</v>
      </c>
      <c r="H27" s="13" t="s">
        <v>23</v>
      </c>
      <c r="I27" s="13" t="s">
        <v>87</v>
      </c>
      <c r="J27" s="13">
        <v>60</v>
      </c>
      <c r="K27" s="13">
        <v>51</v>
      </c>
      <c r="L27" s="13">
        <v>43</v>
      </c>
      <c r="M27" s="13"/>
      <c r="N27" s="13"/>
      <c r="O27" s="6">
        <f>VLOOKUP(C27,[1]康复!$B$4:$F$90,5,0)</f>
        <v>60</v>
      </c>
      <c r="P27" s="23">
        <f t="shared" si="0"/>
        <v>0.85</v>
      </c>
      <c r="Q27" s="23">
        <f t="shared" si="1"/>
        <v>0.843137254901961</v>
      </c>
      <c r="R27" s="6"/>
      <c r="S27" s="6"/>
    </row>
    <row r="28" s="1" customFormat="1" ht="63" customHeight="1" spans="1:19">
      <c r="A28" s="13">
        <v>24</v>
      </c>
      <c r="B28" s="24" t="s">
        <v>88</v>
      </c>
      <c r="C28" s="13" t="s">
        <v>89</v>
      </c>
      <c r="D28" s="16"/>
      <c r="E28" s="13"/>
      <c r="F28" s="13"/>
      <c r="G28" s="13"/>
      <c r="H28" s="13" t="s">
        <v>27</v>
      </c>
      <c r="I28" s="13"/>
      <c r="J28" s="13">
        <v>18</v>
      </c>
      <c r="K28" s="13">
        <v>15</v>
      </c>
      <c r="L28" s="13">
        <v>13</v>
      </c>
      <c r="M28" s="13"/>
      <c r="N28" s="13"/>
      <c r="O28" s="6">
        <f>VLOOKUP(C28,[1]康复!$B$4:$F$90,5,0)</f>
        <v>18</v>
      </c>
      <c r="P28" s="23">
        <f t="shared" si="0"/>
        <v>0.833333333333333</v>
      </c>
      <c r="Q28" s="23">
        <f t="shared" si="1"/>
        <v>0.866666666666667</v>
      </c>
      <c r="R28" s="6"/>
      <c r="S28" s="6"/>
    </row>
    <row r="29" s="1" customFormat="1" ht="51" customHeight="1" spans="1:19">
      <c r="A29" s="13">
        <v>25</v>
      </c>
      <c r="B29" s="24" t="s">
        <v>90</v>
      </c>
      <c r="C29" s="13" t="s">
        <v>91</v>
      </c>
      <c r="D29" s="16"/>
      <c r="E29" s="13"/>
      <c r="F29" s="13"/>
      <c r="G29" s="13"/>
      <c r="H29" s="13" t="s">
        <v>23</v>
      </c>
      <c r="I29" s="13"/>
      <c r="J29" s="13">
        <v>60</v>
      </c>
      <c r="K29" s="13">
        <v>51</v>
      </c>
      <c r="L29" s="13">
        <v>43</v>
      </c>
      <c r="M29" s="13"/>
      <c r="N29" s="13"/>
      <c r="O29" s="6">
        <f>VLOOKUP(C29,[1]康复!$B$4:$F$90,5,0)</f>
        <v>60</v>
      </c>
      <c r="P29" s="23">
        <f t="shared" si="0"/>
        <v>0.85</v>
      </c>
      <c r="Q29" s="23">
        <f t="shared" si="1"/>
        <v>0.843137254901961</v>
      </c>
      <c r="R29" s="6"/>
      <c r="S29" s="6"/>
    </row>
    <row r="30" s="1" customFormat="1" ht="31.5" spans="1:19">
      <c r="A30" s="13">
        <v>26</v>
      </c>
      <c r="B30" s="24" t="s">
        <v>92</v>
      </c>
      <c r="C30" s="13" t="s">
        <v>93</v>
      </c>
      <c r="D30" s="16" t="s">
        <v>94</v>
      </c>
      <c r="E30" s="13" t="s">
        <v>86</v>
      </c>
      <c r="F30" s="13" t="s">
        <v>21</v>
      </c>
      <c r="G30" s="13" t="s">
        <v>22</v>
      </c>
      <c r="H30" s="13" t="s">
        <v>23</v>
      </c>
      <c r="I30" s="13" t="s">
        <v>87</v>
      </c>
      <c r="J30" s="13">
        <v>50</v>
      </c>
      <c r="K30" s="13">
        <v>42</v>
      </c>
      <c r="L30" s="13">
        <v>35</v>
      </c>
      <c r="M30" s="13"/>
      <c r="N30" s="13"/>
      <c r="O30" s="6">
        <f>VLOOKUP(C30,[1]康复!$B$4:$F$90,5,0)</f>
        <v>50</v>
      </c>
      <c r="P30" s="23">
        <f t="shared" si="0"/>
        <v>0.84</v>
      </c>
      <c r="Q30" s="23">
        <f t="shared" si="1"/>
        <v>0.833333333333333</v>
      </c>
      <c r="R30" s="6"/>
      <c r="S30" s="6"/>
    </row>
    <row r="31" s="1" customFormat="1" ht="47.25" spans="1:19">
      <c r="A31" s="13">
        <v>27</v>
      </c>
      <c r="B31" s="24" t="s">
        <v>95</v>
      </c>
      <c r="C31" s="14" t="s">
        <v>96</v>
      </c>
      <c r="D31" s="16"/>
      <c r="E31" s="13"/>
      <c r="F31" s="13"/>
      <c r="G31" s="13"/>
      <c r="H31" s="13" t="s">
        <v>27</v>
      </c>
      <c r="I31" s="13"/>
      <c r="J31" s="13">
        <v>15</v>
      </c>
      <c r="K31" s="13">
        <v>13</v>
      </c>
      <c r="L31" s="13">
        <v>11</v>
      </c>
      <c r="M31" s="13"/>
      <c r="N31" s="13"/>
      <c r="O31" s="6">
        <f>VLOOKUP(C31,[1]康复!$B$4:$F$90,5,0)</f>
        <v>15</v>
      </c>
      <c r="P31" s="23">
        <f t="shared" si="0"/>
        <v>0.866666666666667</v>
      </c>
      <c r="Q31" s="23">
        <f t="shared" si="1"/>
        <v>0.846153846153846</v>
      </c>
      <c r="R31" s="6"/>
      <c r="S31" s="6"/>
    </row>
    <row r="32" s="1" customFormat="1" ht="44.25" spans="1:19">
      <c r="A32" s="13">
        <v>28</v>
      </c>
      <c r="B32" s="24" t="s">
        <v>97</v>
      </c>
      <c r="C32" s="14" t="s">
        <v>98</v>
      </c>
      <c r="D32" s="16"/>
      <c r="E32" s="13"/>
      <c r="F32" s="13"/>
      <c r="G32" s="13"/>
      <c r="H32" s="13" t="s">
        <v>23</v>
      </c>
      <c r="I32" s="13"/>
      <c r="J32" s="13">
        <v>50</v>
      </c>
      <c r="K32" s="13">
        <v>42</v>
      </c>
      <c r="L32" s="13">
        <v>35</v>
      </c>
      <c r="M32" s="13"/>
      <c r="N32" s="13"/>
      <c r="O32" s="6">
        <f>VLOOKUP(C32,[1]康复!$B$4:$F$90,5,0)</f>
        <v>50</v>
      </c>
      <c r="P32" s="23">
        <f t="shared" si="0"/>
        <v>0.84</v>
      </c>
      <c r="Q32" s="23">
        <f t="shared" si="1"/>
        <v>0.833333333333333</v>
      </c>
      <c r="R32" s="6"/>
      <c r="S32" s="6"/>
    </row>
    <row r="33" s="1" customFormat="1" ht="31.5" spans="1:19">
      <c r="A33" s="13">
        <v>29</v>
      </c>
      <c r="B33" s="24" t="s">
        <v>99</v>
      </c>
      <c r="C33" s="14" t="s">
        <v>100</v>
      </c>
      <c r="D33" s="16" t="s">
        <v>101</v>
      </c>
      <c r="E33" s="13" t="s">
        <v>86</v>
      </c>
      <c r="F33" s="13" t="s">
        <v>21</v>
      </c>
      <c r="G33" s="13" t="s">
        <v>22</v>
      </c>
      <c r="H33" s="14" t="s">
        <v>102</v>
      </c>
      <c r="I33" s="13" t="s">
        <v>87</v>
      </c>
      <c r="J33" s="13">
        <v>50</v>
      </c>
      <c r="K33" s="13">
        <v>42</v>
      </c>
      <c r="L33" s="13">
        <v>35</v>
      </c>
      <c r="M33" s="13"/>
      <c r="N33" s="13"/>
      <c r="O33" s="6">
        <f>VLOOKUP(C33,[1]康复!$B$4:$F$90,5,0)</f>
        <v>50</v>
      </c>
      <c r="P33" s="23">
        <f t="shared" si="0"/>
        <v>0.84</v>
      </c>
      <c r="Q33" s="23">
        <f t="shared" si="1"/>
        <v>0.833333333333333</v>
      </c>
      <c r="R33" s="6"/>
      <c r="S33" s="6"/>
    </row>
    <row r="34" s="1" customFormat="1" ht="45.75" spans="1:19">
      <c r="A34" s="13">
        <v>30</v>
      </c>
      <c r="B34" s="24" t="s">
        <v>103</v>
      </c>
      <c r="C34" s="14" t="s">
        <v>104</v>
      </c>
      <c r="D34" s="16"/>
      <c r="E34" s="13"/>
      <c r="F34" s="13"/>
      <c r="G34" s="13"/>
      <c r="H34" s="13" t="s">
        <v>27</v>
      </c>
      <c r="I34" s="13"/>
      <c r="J34" s="13">
        <v>15</v>
      </c>
      <c r="K34" s="13">
        <v>13</v>
      </c>
      <c r="L34" s="13">
        <v>11</v>
      </c>
      <c r="M34" s="13"/>
      <c r="N34" s="13"/>
      <c r="O34" s="6">
        <f>VLOOKUP(C34,[1]康复!$B$4:$F$90,5,0)</f>
        <v>15</v>
      </c>
      <c r="P34" s="23">
        <f t="shared" si="0"/>
        <v>0.866666666666667</v>
      </c>
      <c r="Q34" s="23">
        <f t="shared" si="1"/>
        <v>0.846153846153846</v>
      </c>
      <c r="R34" s="6"/>
      <c r="S34" s="6"/>
    </row>
    <row r="35" s="1" customFormat="1" ht="44.25" spans="1:19">
      <c r="A35" s="13">
        <v>31</v>
      </c>
      <c r="B35" s="24" t="s">
        <v>105</v>
      </c>
      <c r="C35" s="14" t="s">
        <v>106</v>
      </c>
      <c r="D35" s="16"/>
      <c r="E35" s="13"/>
      <c r="F35" s="13"/>
      <c r="G35" s="13"/>
      <c r="H35" s="14" t="s">
        <v>102</v>
      </c>
      <c r="I35" s="13"/>
      <c r="J35" s="13">
        <v>50</v>
      </c>
      <c r="K35" s="13">
        <v>42</v>
      </c>
      <c r="L35" s="13">
        <v>35</v>
      </c>
      <c r="M35" s="13"/>
      <c r="N35" s="13"/>
      <c r="O35" s="6">
        <f>VLOOKUP(C35,[1]康复!$B$4:$F$90,5,0)</f>
        <v>50</v>
      </c>
      <c r="P35" s="23">
        <f t="shared" si="0"/>
        <v>0.84</v>
      </c>
      <c r="Q35" s="23">
        <f t="shared" si="1"/>
        <v>0.833333333333333</v>
      </c>
      <c r="R35" s="6"/>
      <c r="S35" s="6"/>
    </row>
    <row r="36" s="1" customFormat="1" ht="31.5" spans="1:19">
      <c r="A36" s="13">
        <v>32</v>
      </c>
      <c r="B36" s="24" t="s">
        <v>107</v>
      </c>
      <c r="C36" s="14" t="s">
        <v>108</v>
      </c>
      <c r="D36" s="16" t="s">
        <v>109</v>
      </c>
      <c r="E36" s="13" t="s">
        <v>86</v>
      </c>
      <c r="F36" s="13" t="s">
        <v>21</v>
      </c>
      <c r="G36" s="13" t="s">
        <v>22</v>
      </c>
      <c r="H36" s="14" t="s">
        <v>102</v>
      </c>
      <c r="I36" s="13" t="s">
        <v>110</v>
      </c>
      <c r="J36" s="13">
        <v>37</v>
      </c>
      <c r="K36" s="13">
        <v>31</v>
      </c>
      <c r="L36" s="13">
        <v>26</v>
      </c>
      <c r="M36" s="13"/>
      <c r="N36" s="13"/>
      <c r="O36" s="6">
        <f>VLOOKUP(C36,[1]康复!$B$4:$F$90,5,0)</f>
        <v>37</v>
      </c>
      <c r="P36" s="23">
        <f t="shared" si="0"/>
        <v>0.837837837837838</v>
      </c>
      <c r="Q36" s="23">
        <f t="shared" si="1"/>
        <v>0.838709677419355</v>
      </c>
      <c r="R36" s="6"/>
      <c r="S36" s="6"/>
    </row>
    <row r="37" s="4" customFormat="1" ht="45.75" spans="1:19">
      <c r="A37" s="13">
        <v>33</v>
      </c>
      <c r="B37" s="24" t="s">
        <v>111</v>
      </c>
      <c r="C37" s="14" t="s">
        <v>112</v>
      </c>
      <c r="D37" s="16"/>
      <c r="E37" s="13"/>
      <c r="F37" s="13"/>
      <c r="G37" s="13"/>
      <c r="H37" s="13" t="s">
        <v>27</v>
      </c>
      <c r="I37" s="13"/>
      <c r="J37" s="13">
        <v>11</v>
      </c>
      <c r="K37" s="13">
        <v>9</v>
      </c>
      <c r="L37" s="13">
        <v>8</v>
      </c>
      <c r="M37" s="13"/>
      <c r="N37" s="13"/>
      <c r="O37" s="6">
        <f>VLOOKUP(C37,[1]康复!$B$4:$F$90,5,0)</f>
        <v>11</v>
      </c>
      <c r="P37" s="23">
        <f t="shared" si="0"/>
        <v>0.818181818181818</v>
      </c>
      <c r="Q37" s="23">
        <f t="shared" si="1"/>
        <v>0.888888888888889</v>
      </c>
      <c r="R37" s="6"/>
      <c r="S37" s="6"/>
    </row>
    <row r="38" s="4" customFormat="1" ht="44.25" spans="1:19">
      <c r="A38" s="13">
        <v>34</v>
      </c>
      <c r="B38" s="24" t="s">
        <v>113</v>
      </c>
      <c r="C38" s="14" t="s">
        <v>114</v>
      </c>
      <c r="D38" s="16"/>
      <c r="E38" s="13"/>
      <c r="F38" s="13"/>
      <c r="G38" s="13"/>
      <c r="H38" s="13" t="s">
        <v>23</v>
      </c>
      <c r="I38" s="13"/>
      <c r="J38" s="13">
        <v>37</v>
      </c>
      <c r="K38" s="13">
        <v>31</v>
      </c>
      <c r="L38" s="13">
        <v>26</v>
      </c>
      <c r="M38" s="13"/>
      <c r="N38" s="13"/>
      <c r="O38" s="6">
        <f>VLOOKUP(C38,[1]康复!$B$4:$F$90,5,0)</f>
        <v>37</v>
      </c>
      <c r="P38" s="23">
        <f t="shared" si="0"/>
        <v>0.837837837837838</v>
      </c>
      <c r="Q38" s="23">
        <f t="shared" si="1"/>
        <v>0.838709677419355</v>
      </c>
      <c r="R38" s="6"/>
      <c r="S38" s="6"/>
    </row>
    <row r="39" s="4" customFormat="1" ht="46" customHeight="1" spans="1:19">
      <c r="A39" s="13">
        <v>35</v>
      </c>
      <c r="B39" s="24" t="s">
        <v>115</v>
      </c>
      <c r="C39" s="14" t="s">
        <v>116</v>
      </c>
      <c r="D39" s="15" t="s">
        <v>117</v>
      </c>
      <c r="E39" s="13" t="s">
        <v>118</v>
      </c>
      <c r="F39" s="13"/>
      <c r="G39" s="13" t="s">
        <v>119</v>
      </c>
      <c r="H39" s="13" t="s">
        <v>120</v>
      </c>
      <c r="I39" s="13" t="s">
        <v>121</v>
      </c>
      <c r="J39" s="13">
        <v>25</v>
      </c>
      <c r="K39" s="13">
        <v>21</v>
      </c>
      <c r="L39" s="13">
        <v>18</v>
      </c>
      <c r="M39" s="13"/>
      <c r="N39" s="13"/>
      <c r="O39" s="6">
        <f>VLOOKUP(C39,[1]康复!$B$4:$F$90,5,0)</f>
        <v>25</v>
      </c>
      <c r="P39" s="23">
        <f t="shared" si="0"/>
        <v>0.84</v>
      </c>
      <c r="Q39" s="23">
        <f t="shared" si="1"/>
        <v>0.857142857142857</v>
      </c>
      <c r="R39" s="6"/>
      <c r="S39" s="6"/>
    </row>
    <row r="40" s="4" customFormat="1" ht="59" customHeight="1" spans="1:19">
      <c r="A40" s="13">
        <v>36</v>
      </c>
      <c r="B40" s="24" t="s">
        <v>122</v>
      </c>
      <c r="C40" s="13" t="s">
        <v>123</v>
      </c>
      <c r="D40" s="15"/>
      <c r="E40" s="13"/>
      <c r="F40" s="13"/>
      <c r="G40" s="13"/>
      <c r="H40" s="13" t="s">
        <v>120</v>
      </c>
      <c r="I40" s="13"/>
      <c r="J40" s="13">
        <v>25</v>
      </c>
      <c r="K40" s="13">
        <v>21</v>
      </c>
      <c r="L40" s="13">
        <v>18</v>
      </c>
      <c r="M40" s="13"/>
      <c r="N40" s="13"/>
      <c r="O40" s="6">
        <f>VLOOKUP(C40,[1]康复!$B$4:$F$90,5,0)</f>
        <v>25</v>
      </c>
      <c r="P40" s="23">
        <f t="shared" si="0"/>
        <v>0.84</v>
      </c>
      <c r="Q40" s="23">
        <f t="shared" si="1"/>
        <v>0.857142857142857</v>
      </c>
      <c r="R40" s="6"/>
      <c r="S40" s="6"/>
    </row>
    <row r="41" s="4" customFormat="1" ht="60" customHeight="1" spans="1:19">
      <c r="A41" s="13">
        <v>37</v>
      </c>
      <c r="B41" s="24" t="s">
        <v>124</v>
      </c>
      <c r="C41" s="13" t="s">
        <v>125</v>
      </c>
      <c r="D41" s="15" t="s">
        <v>126</v>
      </c>
      <c r="E41" s="13" t="s">
        <v>118</v>
      </c>
      <c r="F41" s="13"/>
      <c r="G41" s="13" t="s">
        <v>119</v>
      </c>
      <c r="H41" s="13" t="s">
        <v>120</v>
      </c>
      <c r="I41" s="13" t="s">
        <v>121</v>
      </c>
      <c r="J41" s="13">
        <v>25</v>
      </c>
      <c r="K41" s="13">
        <v>21</v>
      </c>
      <c r="L41" s="13">
        <v>18</v>
      </c>
      <c r="M41" s="13"/>
      <c r="N41" s="13"/>
      <c r="O41" s="6">
        <f>VLOOKUP(C41,[1]康复!$B$4:$F$90,5,0)</f>
        <v>25</v>
      </c>
      <c r="P41" s="23">
        <f t="shared" si="0"/>
        <v>0.84</v>
      </c>
      <c r="Q41" s="23">
        <f t="shared" si="1"/>
        <v>0.857142857142857</v>
      </c>
      <c r="R41" s="6"/>
      <c r="S41" s="6"/>
    </row>
    <row r="42" s="4" customFormat="1" ht="66" customHeight="1" spans="1:19">
      <c r="A42" s="13">
        <v>38</v>
      </c>
      <c r="B42" s="24" t="s">
        <v>127</v>
      </c>
      <c r="C42" s="13" t="s">
        <v>128</v>
      </c>
      <c r="D42" s="15"/>
      <c r="E42" s="13"/>
      <c r="F42" s="13"/>
      <c r="G42" s="13"/>
      <c r="H42" s="13" t="s">
        <v>120</v>
      </c>
      <c r="I42" s="13"/>
      <c r="J42" s="13">
        <v>25</v>
      </c>
      <c r="K42" s="13">
        <v>21</v>
      </c>
      <c r="L42" s="13">
        <v>18</v>
      </c>
      <c r="M42" s="13"/>
      <c r="N42" s="13"/>
      <c r="O42" s="6">
        <f>VLOOKUP(C42,[1]康复!$B$4:$F$90,5,0)</f>
        <v>25</v>
      </c>
      <c r="P42" s="23">
        <f t="shared" si="0"/>
        <v>0.84</v>
      </c>
      <c r="Q42" s="23">
        <f t="shared" si="1"/>
        <v>0.857142857142857</v>
      </c>
      <c r="R42" s="6"/>
      <c r="S42" s="6"/>
    </row>
    <row r="43" s="4" customFormat="1" ht="61" customHeight="1" spans="1:19">
      <c r="A43" s="13">
        <v>39</v>
      </c>
      <c r="B43" s="24" t="s">
        <v>129</v>
      </c>
      <c r="C43" s="13" t="s">
        <v>130</v>
      </c>
      <c r="D43" s="15" t="s">
        <v>131</v>
      </c>
      <c r="E43" s="13" t="s">
        <v>118</v>
      </c>
      <c r="F43" s="13"/>
      <c r="G43" s="13" t="s">
        <v>119</v>
      </c>
      <c r="H43" s="13" t="s">
        <v>120</v>
      </c>
      <c r="I43" s="13" t="s">
        <v>121</v>
      </c>
      <c r="J43" s="13">
        <v>25</v>
      </c>
      <c r="K43" s="13">
        <v>21</v>
      </c>
      <c r="L43" s="13">
        <v>18</v>
      </c>
      <c r="M43" s="13"/>
      <c r="N43" s="13"/>
      <c r="O43" s="6">
        <f>VLOOKUP(C43,[1]康复!$B$4:$F$90,5,0)</f>
        <v>25</v>
      </c>
      <c r="P43" s="23">
        <f t="shared" si="0"/>
        <v>0.84</v>
      </c>
      <c r="Q43" s="23">
        <f t="shared" si="1"/>
        <v>0.857142857142857</v>
      </c>
      <c r="R43" s="6"/>
      <c r="S43" s="6"/>
    </row>
    <row r="44" s="4" customFormat="1" ht="73" customHeight="1" spans="1:19">
      <c r="A44" s="13">
        <v>40</v>
      </c>
      <c r="B44" s="24" t="s">
        <v>132</v>
      </c>
      <c r="C44" s="13" t="s">
        <v>133</v>
      </c>
      <c r="D44" s="15"/>
      <c r="E44" s="13"/>
      <c r="F44" s="13"/>
      <c r="G44" s="13"/>
      <c r="H44" s="13" t="s">
        <v>120</v>
      </c>
      <c r="I44" s="13"/>
      <c r="J44" s="13">
        <v>25</v>
      </c>
      <c r="K44" s="13">
        <v>21</v>
      </c>
      <c r="L44" s="13">
        <v>18</v>
      </c>
      <c r="M44" s="13"/>
      <c r="N44" s="13"/>
      <c r="O44" s="6">
        <f>VLOOKUP(C44,[1]康复!$B$4:$F$90,5,0)</f>
        <v>25</v>
      </c>
      <c r="P44" s="23">
        <f t="shared" si="0"/>
        <v>0.84</v>
      </c>
      <c r="Q44" s="23">
        <f t="shared" si="1"/>
        <v>0.857142857142857</v>
      </c>
      <c r="R44" s="6"/>
      <c r="S44" s="6"/>
    </row>
    <row r="45" s="4" customFormat="1" ht="63" customHeight="1" spans="1:19">
      <c r="A45" s="13">
        <v>41</v>
      </c>
      <c r="B45" s="24" t="s">
        <v>134</v>
      </c>
      <c r="C45" s="13" t="s">
        <v>135</v>
      </c>
      <c r="D45" s="15" t="s">
        <v>136</v>
      </c>
      <c r="E45" s="13" t="s">
        <v>137</v>
      </c>
      <c r="F45" s="13"/>
      <c r="G45" s="13" t="s">
        <v>119</v>
      </c>
      <c r="H45" s="13" t="s">
        <v>120</v>
      </c>
      <c r="I45" s="13" t="s">
        <v>121</v>
      </c>
      <c r="J45" s="13">
        <v>40</v>
      </c>
      <c r="K45" s="13">
        <v>34</v>
      </c>
      <c r="L45" s="13">
        <v>29</v>
      </c>
      <c r="M45" s="13"/>
      <c r="N45" s="13"/>
      <c r="O45" s="6">
        <f>VLOOKUP(C45,[1]康复!$B$4:$F$90,5,0)</f>
        <v>40</v>
      </c>
      <c r="P45" s="23">
        <f t="shared" si="0"/>
        <v>0.85</v>
      </c>
      <c r="Q45" s="23">
        <f t="shared" si="1"/>
        <v>0.852941176470588</v>
      </c>
      <c r="R45" s="6"/>
      <c r="S45" s="6"/>
    </row>
    <row r="46" s="4" customFormat="1" ht="69" customHeight="1" spans="1:19">
      <c r="A46" s="13">
        <v>42</v>
      </c>
      <c r="B46" s="24" t="s">
        <v>138</v>
      </c>
      <c r="C46" s="13" t="s">
        <v>139</v>
      </c>
      <c r="D46" s="15"/>
      <c r="E46" s="13"/>
      <c r="F46" s="13"/>
      <c r="G46" s="13"/>
      <c r="H46" s="13" t="s">
        <v>120</v>
      </c>
      <c r="I46" s="13"/>
      <c r="J46" s="13">
        <v>40</v>
      </c>
      <c r="K46" s="13">
        <v>34</v>
      </c>
      <c r="L46" s="13">
        <v>29</v>
      </c>
      <c r="M46" s="13"/>
      <c r="N46" s="13"/>
      <c r="O46" s="6">
        <f>VLOOKUP(C46,[1]康复!$B$4:$F$90,5,0)</f>
        <v>40</v>
      </c>
      <c r="P46" s="23">
        <f t="shared" si="0"/>
        <v>0.85</v>
      </c>
      <c r="Q46" s="23">
        <f t="shared" si="1"/>
        <v>0.852941176470588</v>
      </c>
      <c r="R46" s="6"/>
      <c r="S46" s="6"/>
    </row>
    <row r="47" s="4" customFormat="1" ht="66" customHeight="1" spans="1:19">
      <c r="A47" s="13">
        <v>43</v>
      </c>
      <c r="B47" s="24" t="s">
        <v>140</v>
      </c>
      <c r="C47" s="13" t="s">
        <v>141</v>
      </c>
      <c r="D47" s="15" t="s">
        <v>142</v>
      </c>
      <c r="E47" s="13" t="s">
        <v>118</v>
      </c>
      <c r="F47" s="13"/>
      <c r="G47" s="13" t="s">
        <v>119</v>
      </c>
      <c r="H47" s="13" t="s">
        <v>120</v>
      </c>
      <c r="I47" s="13" t="s">
        <v>121</v>
      </c>
      <c r="J47" s="13">
        <v>60</v>
      </c>
      <c r="K47" s="13">
        <v>51</v>
      </c>
      <c r="L47" s="13">
        <v>43</v>
      </c>
      <c r="M47" s="13"/>
      <c r="N47" s="13"/>
      <c r="O47" s="6">
        <f>VLOOKUP(C47,[1]康复!$B$4:$F$90,5,0)</f>
        <v>60</v>
      </c>
      <c r="P47" s="23">
        <f t="shared" si="0"/>
        <v>0.85</v>
      </c>
      <c r="Q47" s="23">
        <f t="shared" si="1"/>
        <v>0.843137254901961</v>
      </c>
      <c r="R47" s="6"/>
      <c r="S47" s="6"/>
    </row>
    <row r="48" ht="64" customHeight="1" spans="1:17">
      <c r="A48" s="13">
        <v>44</v>
      </c>
      <c r="B48" s="24" t="s">
        <v>143</v>
      </c>
      <c r="C48" s="14" t="s">
        <v>144</v>
      </c>
      <c r="D48" s="15"/>
      <c r="E48" s="13"/>
      <c r="F48" s="13"/>
      <c r="G48" s="13"/>
      <c r="H48" s="13" t="s">
        <v>120</v>
      </c>
      <c r="I48" s="13"/>
      <c r="J48" s="13">
        <v>60</v>
      </c>
      <c r="K48" s="13">
        <v>51</v>
      </c>
      <c r="L48" s="13">
        <v>43</v>
      </c>
      <c r="M48" s="13"/>
      <c r="N48" s="13"/>
      <c r="O48" s="6">
        <f>VLOOKUP(C48,[1]康复!$B$4:$F$90,5,0)</f>
        <v>60</v>
      </c>
      <c r="P48" s="23">
        <f t="shared" si="0"/>
        <v>0.85</v>
      </c>
      <c r="Q48" s="23">
        <f t="shared" si="1"/>
        <v>0.843137254901961</v>
      </c>
    </row>
    <row r="49" ht="75" customHeight="1" spans="1:17">
      <c r="A49" s="13">
        <v>45</v>
      </c>
      <c r="B49" s="24" t="s">
        <v>145</v>
      </c>
      <c r="C49" s="14" t="s">
        <v>146</v>
      </c>
      <c r="D49" s="16" t="s">
        <v>147</v>
      </c>
      <c r="E49" s="14" t="s">
        <v>148</v>
      </c>
      <c r="F49" s="14"/>
      <c r="G49" s="13" t="s">
        <v>119</v>
      </c>
      <c r="H49" s="14" t="s">
        <v>149</v>
      </c>
      <c r="I49" s="13" t="s">
        <v>121</v>
      </c>
      <c r="J49" s="13">
        <v>25</v>
      </c>
      <c r="K49" s="13">
        <v>21</v>
      </c>
      <c r="L49" s="13">
        <v>18</v>
      </c>
      <c r="M49" s="13"/>
      <c r="N49" s="13"/>
      <c r="O49" s="6">
        <f>VLOOKUP(C49,[1]康复!$B$4:$F$90,5,0)</f>
        <v>25</v>
      </c>
      <c r="P49" s="23">
        <f t="shared" si="0"/>
        <v>0.84</v>
      </c>
      <c r="Q49" s="23">
        <f t="shared" si="1"/>
        <v>0.857142857142857</v>
      </c>
    </row>
    <row r="50" s="1" customFormat="1" ht="67" customHeight="1" spans="1:19">
      <c r="A50" s="13">
        <v>46</v>
      </c>
      <c r="B50" s="24" t="s">
        <v>150</v>
      </c>
      <c r="C50" s="14" t="s">
        <v>151</v>
      </c>
      <c r="D50" s="16"/>
      <c r="E50" s="14"/>
      <c r="F50" s="14"/>
      <c r="G50" s="13"/>
      <c r="H50" s="14" t="s">
        <v>149</v>
      </c>
      <c r="I50" s="13"/>
      <c r="J50" s="13">
        <v>25</v>
      </c>
      <c r="K50" s="13">
        <v>21</v>
      </c>
      <c r="L50" s="13">
        <v>18</v>
      </c>
      <c r="M50" s="13"/>
      <c r="N50" s="13"/>
      <c r="O50" s="6">
        <f>VLOOKUP(C50,[1]康复!$B$4:$F$90,5,0)</f>
        <v>25</v>
      </c>
      <c r="P50" s="23">
        <f t="shared" si="0"/>
        <v>0.84</v>
      </c>
      <c r="Q50" s="23">
        <f t="shared" si="1"/>
        <v>0.857142857142857</v>
      </c>
      <c r="R50" s="6"/>
      <c r="S50" s="6"/>
    </row>
    <row r="51" s="1" customFormat="1" ht="172" customHeight="1" spans="1:19">
      <c r="A51" s="17" t="s">
        <v>152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6"/>
      <c r="P51" s="23"/>
      <c r="Q51" s="23"/>
      <c r="R51" s="6"/>
      <c r="S51" s="6"/>
    </row>
    <row r="52" s="1" customFormat="1" ht="174" customHeight="1" spans="1:19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6"/>
      <c r="P52" s="23"/>
      <c r="Q52" s="23"/>
      <c r="R52" s="6"/>
      <c r="S52" s="6"/>
    </row>
    <row r="53" s="1" customFormat="1" ht="180" customHeight="1" spans="3:19">
      <c r="C53" s="18"/>
      <c r="D53" s="5"/>
      <c r="O53" s="6"/>
      <c r="P53" s="6"/>
      <c r="Q53" s="6"/>
      <c r="R53" s="6"/>
      <c r="S53" s="6"/>
    </row>
  </sheetData>
  <mergeCells count="102">
    <mergeCell ref="A1:B1"/>
    <mergeCell ref="H1:I1"/>
    <mergeCell ref="J1:N1"/>
    <mergeCell ref="A2:N2"/>
    <mergeCell ref="J4:L4"/>
    <mergeCell ref="A3:A4"/>
    <mergeCell ref="B3:B4"/>
    <mergeCell ref="C3:C4"/>
    <mergeCell ref="D3:D4"/>
    <mergeCell ref="D5:D7"/>
    <mergeCell ref="D8:D10"/>
    <mergeCell ref="D11:D13"/>
    <mergeCell ref="D14:D16"/>
    <mergeCell ref="D17:D20"/>
    <mergeCell ref="D21:D23"/>
    <mergeCell ref="D24:D26"/>
    <mergeCell ref="D27:D29"/>
    <mergeCell ref="D30:D32"/>
    <mergeCell ref="D33:D35"/>
    <mergeCell ref="D36:D38"/>
    <mergeCell ref="D39:D40"/>
    <mergeCell ref="D41:D42"/>
    <mergeCell ref="D43:D44"/>
    <mergeCell ref="D45:D46"/>
    <mergeCell ref="D47:D48"/>
    <mergeCell ref="D49:D50"/>
    <mergeCell ref="E3:E4"/>
    <mergeCell ref="E5:E7"/>
    <mergeCell ref="E8:E10"/>
    <mergeCell ref="E11:E13"/>
    <mergeCell ref="E14:E16"/>
    <mergeCell ref="E17:E20"/>
    <mergeCell ref="E21:E23"/>
    <mergeCell ref="E24:E26"/>
    <mergeCell ref="E27:E29"/>
    <mergeCell ref="E30:E32"/>
    <mergeCell ref="E33:E35"/>
    <mergeCell ref="E36:E38"/>
    <mergeCell ref="E39:E40"/>
    <mergeCell ref="E41:E42"/>
    <mergeCell ref="E43:E44"/>
    <mergeCell ref="E45:E46"/>
    <mergeCell ref="E47:E48"/>
    <mergeCell ref="E49:E50"/>
    <mergeCell ref="F3:F4"/>
    <mergeCell ref="F5:F7"/>
    <mergeCell ref="F8:F10"/>
    <mergeCell ref="F11:F13"/>
    <mergeCell ref="F14:F16"/>
    <mergeCell ref="F17:F20"/>
    <mergeCell ref="F21:F23"/>
    <mergeCell ref="F24:F26"/>
    <mergeCell ref="F27:F29"/>
    <mergeCell ref="F30:F32"/>
    <mergeCell ref="F33:F35"/>
    <mergeCell ref="F36:F38"/>
    <mergeCell ref="F39:F40"/>
    <mergeCell ref="F41:F42"/>
    <mergeCell ref="F43:F44"/>
    <mergeCell ref="F45:F46"/>
    <mergeCell ref="F47:F48"/>
    <mergeCell ref="F49:F50"/>
    <mergeCell ref="G3:G4"/>
    <mergeCell ref="G5:G7"/>
    <mergeCell ref="G8:G10"/>
    <mergeCell ref="G11:G13"/>
    <mergeCell ref="G14:G16"/>
    <mergeCell ref="G17:G20"/>
    <mergeCell ref="G21:G23"/>
    <mergeCell ref="G24:G26"/>
    <mergeCell ref="G27:G29"/>
    <mergeCell ref="G30:G32"/>
    <mergeCell ref="G33:G35"/>
    <mergeCell ref="G36:G38"/>
    <mergeCell ref="G39:G40"/>
    <mergeCell ref="G41:G42"/>
    <mergeCell ref="G43:G44"/>
    <mergeCell ref="G45:G46"/>
    <mergeCell ref="G47:G48"/>
    <mergeCell ref="G49:G50"/>
    <mergeCell ref="H3:H4"/>
    <mergeCell ref="I3:I4"/>
    <mergeCell ref="I5:I7"/>
    <mergeCell ref="I8:I10"/>
    <mergeCell ref="I11:I13"/>
    <mergeCell ref="I14:I16"/>
    <mergeCell ref="I17:I20"/>
    <mergeCell ref="I21:I23"/>
    <mergeCell ref="I24:I26"/>
    <mergeCell ref="I27:I29"/>
    <mergeCell ref="I30:I32"/>
    <mergeCell ref="I33:I35"/>
    <mergeCell ref="I36:I38"/>
    <mergeCell ref="I39:I40"/>
    <mergeCell ref="I41:I42"/>
    <mergeCell ref="I43:I44"/>
    <mergeCell ref="I45:I46"/>
    <mergeCell ref="I47:I48"/>
    <mergeCell ref="I49:I50"/>
    <mergeCell ref="M3:M4"/>
    <mergeCell ref="N3:N4"/>
    <mergeCell ref="A51:N52"/>
  </mergeCells>
  <pageMargins left="0.393055555555556" right="0.306944444444444" top="0.751388888888889" bottom="0.751388888888889" header="0.298611111111111" footer="0.298611111111111"/>
  <pageSetup paperSize="9" scale="99" fitToHeight="0" orientation="landscape" horizontalDpi="600"/>
  <headerFooter>
    <oddFooter>&amp;C第 &amp;P 页，共 &amp;N 页</oddFooter>
  </headerFooter>
  <rowBreaks count="4" manualBreakCount="4">
    <brk id="10" max="255" man="1"/>
    <brk id="20" max="255" man="1"/>
    <brk id="29" max="13" man="1"/>
    <brk id="4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2026-01-23T07:14:00Z</dcterms:created>
  <dcterms:modified xsi:type="dcterms:W3CDTF">2026-01-23T07:14:37Z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D29CF833FE604B19B0A2A76B55510DBE_11</vt:lpwstr>
  </property>
  <property fmtid="{D5CDD505-2E9C-101B-9397-08002B2CF9AE}" pid="3" name="KSOProductBuildVer">
    <vt:lpwstr>2052-11.1.0.14309</vt:lpwstr>
  </property>
</Properties>
</file>